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7"/>
  <workbookPr/>
  <bookViews>
    <workbookView xWindow="14040" yWindow="-15" windowWidth="15165" windowHeight="16440"/>
  </bookViews>
  <sheets>
    <sheet name="Rozdělení VŘ rukavice" sheetId="1" r:id="rId1"/>
    <sheet name="Část l. Vyšetřovací  A" sheetId="2" r:id="rId2"/>
    <sheet name="A nitril 6N" sheetId="3" r:id="rId3"/>
    <sheet name="Část l. Vyšetřovací B " sheetId="4" r:id="rId4"/>
    <sheet name="B Nitril 9N" sheetId="5" r:id="rId5"/>
    <sheet name="Část l. Vyšetřovací  C" sheetId="6" r:id="rId6"/>
    <sheet name="C latex pudr" sheetId="7" r:id="rId7"/>
    <sheet name="Část l. Vyšetřovací  D" sheetId="8" r:id="rId8"/>
    <sheet name="D latex bez pudru" sheetId="9" r:id="rId9"/>
    <sheet name="Část ll. operační s pudrem E" sheetId="10" r:id="rId10"/>
    <sheet name="ll. E operační pudrované" sheetId="11" r:id="rId11"/>
    <sheet name="Část ll. F operační bez pudru" sheetId="12" r:id="rId12"/>
    <sheet name="ll.F1 operační bez pudru" sheetId="13" r:id="rId13"/>
    <sheet name="ll.F2 op bez pudru, mikrozdr." sheetId="14" r:id="rId14"/>
    <sheet name="ii. F3podvlíkací zelené" sheetId="15" r:id="rId15"/>
    <sheet name="ll.F4 operační bezlatex,nepudr " sheetId="16" r:id="rId16"/>
    <sheet name="List1" sheetId="17" r:id="rId17"/>
  </sheet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9" i="12"/>
  <c r="I8"/>
  <c r="I7"/>
  <c r="I6"/>
  <c r="D11" s="1"/>
  <c r="D13" s="1"/>
  <c r="D12" s="1"/>
  <c r="I7" i="10"/>
  <c r="D9" s="1"/>
  <c r="D11" s="1"/>
  <c r="D10" s="1"/>
  <c r="I6" i="8"/>
  <c r="D8" s="1"/>
  <c r="D10" s="1"/>
  <c r="D9" s="1"/>
  <c r="I6" i="6"/>
  <c r="D8" s="1"/>
  <c r="D10" s="1"/>
  <c r="D9" s="1"/>
  <c r="I6" i="4"/>
  <c r="D8" s="1"/>
  <c r="D10" s="1"/>
  <c r="D9" s="1"/>
  <c r="I6" i="2"/>
  <c r="D8" s="1"/>
  <c r="D10" s="1"/>
  <c r="D9" s="1"/>
  <c r="F9" i="1"/>
</calcChain>
</file>

<file path=xl/sharedStrings.xml><?xml version="1.0" encoding="utf-8"?>
<sst xmlns="http://schemas.openxmlformats.org/spreadsheetml/2006/main" count="649" uniqueCount="170">
  <si>
    <t>1. Vyšetřovací rukavice - dílčí plnění A, B, C, D</t>
  </si>
  <si>
    <t>Rozdělení</t>
  </si>
  <si>
    <t>Název rukavic</t>
  </si>
  <si>
    <t xml:space="preserve">Pevnost </t>
  </si>
  <si>
    <t>předpokládaný obrat v Kč za 2 roky</t>
  </si>
  <si>
    <t>Předpokládaný počet ks rukavic za 2 roky</t>
  </si>
  <si>
    <t>Část A</t>
  </si>
  <si>
    <t>Vyšetřovací rukavice nitrilové  bez pudru</t>
  </si>
  <si>
    <t>Pevnost 6N</t>
  </si>
  <si>
    <t>Část B</t>
  </si>
  <si>
    <t>Pevnost 9N</t>
  </si>
  <si>
    <t>Část C</t>
  </si>
  <si>
    <t>Vyšetřovací rukavice latexové s pudrem</t>
  </si>
  <si>
    <t>Část D</t>
  </si>
  <si>
    <t>Vyšetřovací rukavice latexové bez pudru</t>
  </si>
  <si>
    <t>Hodnota celé zakázky celkem</t>
  </si>
  <si>
    <t>2. Operační rukavice - dílčí plnění E,F</t>
  </si>
  <si>
    <t xml:space="preserve">Část E Rukavice operační s pudrem </t>
  </si>
  <si>
    <t>Operační rukavice latexové s pudrem</t>
  </si>
  <si>
    <t xml:space="preserve">Část F Rukavice operační bez pudru  </t>
  </si>
  <si>
    <t>Operační rukavice latexové bez pudru</t>
  </si>
  <si>
    <t>Operační rukavice latexové bez pudru mikrozdrsněné</t>
  </si>
  <si>
    <t>Rukavice operační latexové bez pudru zelené podvlíkací</t>
  </si>
  <si>
    <t>Rukavice operační bez latexové bez pudru</t>
  </si>
  <si>
    <r>
      <t>Příloha ZD č.</t>
    </r>
    <r>
      <rPr>
        <sz val="11"/>
        <color rgb="FFFF0000"/>
        <rFont val="Calibri"/>
        <family val="2"/>
        <charset val="238"/>
        <scheme val="minor"/>
      </rPr>
      <t>P2</t>
    </r>
    <r>
      <rPr>
        <sz val="11"/>
        <color theme="1"/>
        <rFont val="Calibri"/>
        <family val="2"/>
        <charset val="238"/>
        <scheme val="minor"/>
      </rPr>
      <t xml:space="preserve"> - Informační tabulka a tabulka pro výpočet ceny</t>
    </r>
  </si>
  <si>
    <t>Informační tabulka - výpočet nabídkové ceny</t>
  </si>
  <si>
    <t>Jihočeské nemocnice a.s. - 1. Rukavice vyšetřovací nitrilové bez pudru část A</t>
  </si>
  <si>
    <t>Předmět plnění</t>
  </si>
  <si>
    <t>Počet ks v 1 krabičce</t>
  </si>
  <si>
    <t>Obchodní 
název</t>
  </si>
  <si>
    <t>Katalogové číslo</t>
  </si>
  <si>
    <t>Počet  rukavic v kartonu</t>
  </si>
  <si>
    <t>Výrobce</t>
  </si>
  <si>
    <t>Předpokládané množství kusů za 24 měsíců</t>
  </si>
  <si>
    <t>Cena za 1 kus</t>
  </si>
  <si>
    <t>Cena za požadovaný počet kusů bez DPH</t>
  </si>
  <si>
    <t>Nitrilové rukavice 6N</t>
  </si>
  <si>
    <t>Za celý předmět plnění:</t>
  </si>
  <si>
    <t>Cena bez DPH:</t>
  </si>
  <si>
    <t>Samostatně DPH:</t>
  </si>
  <si>
    <t>Cena včetně DPH:</t>
  </si>
  <si>
    <t>VYŠETŘOVACÍ RUKAVICE NITRILOVÉ</t>
  </si>
  <si>
    <t>Závazné charakteristiky a požadavky</t>
  </si>
  <si>
    <t>doplní výrobce, zda li plní</t>
  </si>
  <si>
    <t>Parametr</t>
  </si>
  <si>
    <t>nepudrované</t>
  </si>
  <si>
    <t>ano</t>
  </si>
  <si>
    <t>Povrch</t>
  </si>
  <si>
    <t>hladký, prsty zdrsněné</t>
  </si>
  <si>
    <t>Délka střední</t>
  </si>
  <si>
    <t>min. 240 mm</t>
  </si>
  <si>
    <t>Tloušťka (dvojitá) střední v oblasti dlaně - dle EN 455</t>
  </si>
  <si>
    <r>
      <t xml:space="preserve">min. </t>
    </r>
    <r>
      <rPr>
        <sz val="11"/>
        <color rgb="FFFF0000"/>
        <rFont val="Calibri"/>
        <family val="2"/>
        <charset val="238"/>
        <scheme val="minor"/>
      </rPr>
      <t xml:space="preserve">0,10 </t>
    </r>
    <r>
      <rPr>
        <sz val="11"/>
        <color theme="1"/>
        <rFont val="Calibri"/>
        <family val="2"/>
        <charset val="238"/>
        <scheme val="minor"/>
      </rPr>
      <t>mm</t>
    </r>
  </si>
  <si>
    <t>Pevnost - dle  EN 455</t>
  </si>
  <si>
    <t>min. 6N</t>
  </si>
  <si>
    <t>Skladovatelnost</t>
  </si>
  <si>
    <t>3 roky</t>
  </si>
  <si>
    <t>AQL - testovaná úroveň G1</t>
  </si>
  <si>
    <t>93/42/EEC - směrnice o zdravotnických prostředcích</t>
  </si>
  <si>
    <t>třída I</t>
  </si>
  <si>
    <t>EN 455</t>
  </si>
  <si>
    <t>89/686EEC - směrnice o osobních ochranných prostředcích nebo Nařízení EU OOP 2016/425</t>
  </si>
  <si>
    <t>kategorie III, vysoké riziko</t>
  </si>
  <si>
    <t>EN 420</t>
  </si>
  <si>
    <t>EN 374-1,2</t>
  </si>
  <si>
    <t>EN 374-3</t>
  </si>
  <si>
    <t>Vhodnost pro práci s potravinami dle nařízení 1935/2004</t>
  </si>
  <si>
    <t>ISO 9001</t>
  </si>
  <si>
    <t>ISO 13485</t>
  </si>
  <si>
    <t>Norma ASTM 1671, odolnost vůči průniku virů</t>
  </si>
  <si>
    <t>Viralpenetration - odolnost vůči krevním patogenům a nejmenším mikroorganismům - Certifikát ASTM F1671</t>
  </si>
  <si>
    <t>snadné a bezpečné vytahování rukavic z obalu</t>
  </si>
  <si>
    <t>citlivé ve špičkách prstů</t>
  </si>
  <si>
    <t>odolné proti slepování</t>
  </si>
  <si>
    <t>bez zápachu</t>
  </si>
  <si>
    <t>vyšší odolnost proti protržení</t>
  </si>
  <si>
    <t>min. swkladovatelnost 24 měsíců</t>
  </si>
  <si>
    <t>Vysoce pružné, dobrá manipulace při navlékání</t>
  </si>
  <si>
    <t>na balení musí být řádně označená velikost, šarže, doba exspirace, požadované normy</t>
  </si>
  <si>
    <t>velikost S,M,L, XL</t>
  </si>
  <si>
    <t>barva rukavic</t>
  </si>
  <si>
    <t>modrá / fialová</t>
  </si>
  <si>
    <t>Jihočeské nemocnice a.s. - 1. Rukavice vyšetřovací nitrilové bez pudru část B - 9N</t>
  </si>
  <si>
    <t>Nitrilové 9N</t>
  </si>
  <si>
    <t>min. 0,20 mm</t>
  </si>
  <si>
    <t>min. 9N</t>
  </si>
  <si>
    <t>Jihočeské nemocnice a.s.  - 1. Rukavice vyšetřovací latexové pudrované část C</t>
  </si>
  <si>
    <t>Rukavice latexové s pudrem</t>
  </si>
  <si>
    <t>VYŠETŘOVACÍ RUKAVICE LATEXOVÉ, PUDROVANÉ</t>
  </si>
  <si>
    <t>Pudrované</t>
  </si>
  <si>
    <t>bez obsahu tatku</t>
  </si>
  <si>
    <t>drsný</t>
  </si>
  <si>
    <t>bílá</t>
  </si>
  <si>
    <r>
      <t>Příloha ZD č.</t>
    </r>
    <r>
      <rPr>
        <sz val="11"/>
        <color rgb="FFFF0000"/>
        <rFont val="Calibri"/>
        <family val="2"/>
        <charset val="238"/>
        <scheme val="minor"/>
      </rPr>
      <t xml:space="preserve">P2 </t>
    </r>
    <r>
      <rPr>
        <sz val="11"/>
        <color theme="1"/>
        <rFont val="Calibri"/>
        <family val="2"/>
        <charset val="238"/>
        <scheme val="minor"/>
      </rPr>
      <t>- Informační tabulka a tabulka pro výpočet ceny</t>
    </r>
  </si>
  <si>
    <t>Jihočeské nemocnice a.s.  - 1. Rukavice vyšetřovací latexové bez pudru část D</t>
  </si>
  <si>
    <t>Rukavice vyšetřovací latexové bez pudru</t>
  </si>
  <si>
    <t>VYŠETŘOVACÍ RUKAVICE LATEXOVÉ, NEPUDROVANÉ</t>
  </si>
  <si>
    <t>Nepudrované</t>
  </si>
  <si>
    <t>Jihočeské nemocnice a.s. - 2. Rukavice operační latexové s pudrem část E</t>
  </si>
  <si>
    <t>Počet párů v 1 krabičce</t>
  </si>
  <si>
    <t>Počet párů rukavic v kartonu</t>
  </si>
  <si>
    <t>Cena za 1 pár</t>
  </si>
  <si>
    <t>Cena za požadovaný počet párů bez DPH</t>
  </si>
  <si>
    <t>Rukavice operační latexové s pudrem</t>
  </si>
  <si>
    <t>Operační rukavice latexové s pudrem, velikost  6; 6,5; 7; 7,5, 8; 8,5; 9</t>
  </si>
  <si>
    <t>vyrobeno bez obsahu talku</t>
  </si>
  <si>
    <t>mikro zdrsněný</t>
  </si>
  <si>
    <t>Délka dle EN 455-2, vel. 6 až 6,5</t>
  </si>
  <si>
    <t>260 mm</t>
  </si>
  <si>
    <t>Délka dle EN 455-2, vel. 7 až 8</t>
  </si>
  <si>
    <t>270 mm</t>
  </si>
  <si>
    <t>Délka dle EN 455-2, vel. 8,5 až 9</t>
  </si>
  <si>
    <t>280 mm</t>
  </si>
  <si>
    <t>min. 13 N a více</t>
  </si>
  <si>
    <t>AQL - dle EN 455</t>
  </si>
  <si>
    <t>93/42/EEC - směrnice o zdravotnických prostředcích; ano/ne</t>
  </si>
  <si>
    <t>ano, třída 2A</t>
  </si>
  <si>
    <t>Vyrobeno bez obsahu thiuramů a mercapto urychlovačů</t>
  </si>
  <si>
    <t xml:space="preserve">Vyrobeno bez obsahu talku </t>
  </si>
  <si>
    <t xml:space="preserve">Forma - plně anatomické </t>
  </si>
  <si>
    <t>ano, u všech 5 prstů</t>
  </si>
  <si>
    <t>Sterilizace</t>
  </si>
  <si>
    <t>gama záření, minimálně na krabici indikátor sterility</t>
  </si>
  <si>
    <t>Biologická snášenlivost, ISO 10993 ano/ne</t>
  </si>
  <si>
    <t>89/686/EEC - směrnice o osobních ochranných prostředcích; ano/ne</t>
  </si>
  <si>
    <t>ano, kategorie III - vysoké riziko</t>
  </si>
  <si>
    <t>EN 374 - 1/2/3</t>
  </si>
  <si>
    <t>Umožňující bezpečné uchopení a manipulaci s nástroji v suchém i vlhkémprostředí</t>
  </si>
  <si>
    <t>Odolné proti mechanickému poškození</t>
  </si>
  <si>
    <t>Se zvýšenou citlivosti v prstech a dlaních</t>
  </si>
  <si>
    <t>snadné otevření obalou</t>
  </si>
  <si>
    <t>Značení rukavic</t>
  </si>
  <si>
    <t>viditelně na manžetě</t>
  </si>
  <si>
    <t>Zkouška na endotoxiny - ano/ne</t>
  </si>
  <si>
    <t>LS- AG BRD</t>
  </si>
  <si>
    <t>Příloha ZD č.??? - Informační tabulka a tabulka pro výpočet ceny</t>
  </si>
  <si>
    <t>Jihočeské nemocnice a.s. - 2. Rukavice operační bez pudru  část F</t>
  </si>
  <si>
    <t>1 Rukavice operační latexové bez pudru</t>
  </si>
  <si>
    <t>2 Rukavice operační latexové bez pudru mikrozdrsněné konečky prstů</t>
  </si>
  <si>
    <t>3 Rukavice operační latexové bez pudru zelené podvlíkací</t>
  </si>
  <si>
    <t>4 Rukavice operační bezlatexové bez pudru</t>
  </si>
  <si>
    <t>Operační rukavice latexové bez pudru, velikost  6; 6,5; 7; 7,5, 8; 8,5; 9</t>
  </si>
  <si>
    <t>umožňující dobrý úchop</t>
  </si>
  <si>
    <t>min. 260 mm</t>
  </si>
  <si>
    <t>min. 270 mm</t>
  </si>
  <si>
    <t>min. 280 mm</t>
  </si>
  <si>
    <t>min. 16 N a více</t>
  </si>
  <si>
    <t xml:space="preserve"> </t>
  </si>
  <si>
    <t xml:space="preserve">AQL </t>
  </si>
  <si>
    <t xml:space="preserve"> AQL max. 0,65</t>
  </si>
  <si>
    <t>Vnitřní nános pro omezení kontaktu s latexem</t>
  </si>
  <si>
    <t>89/686/EEC - směrnice o osobních ochranných prostředcích</t>
  </si>
  <si>
    <t>Umožňující bezpečné uchopení a manipulaci s nástroji v suchém i vlhkém prostředí</t>
  </si>
  <si>
    <t>snadné otevření obalou s označením místa otevření</t>
  </si>
  <si>
    <t>Operační rukavice latexové bez pudru mikrozdrsněné,  6; 6,5; 7; 7,5, 8; 8,5; 9</t>
  </si>
  <si>
    <t>mikrozdrsněný povrch celé rukavice vč. Konečků prstů umožňující dobrý úchop</t>
  </si>
  <si>
    <t>Tloušťka stěny</t>
  </si>
  <si>
    <t>min. 0,22 mm měřeno dvojitě</t>
  </si>
  <si>
    <t>Rukavice operační latexové bez pudru zelené podvlíkací, velikost  6; 6,5; 7; 7,5, 8; 8,5; 9</t>
  </si>
  <si>
    <t>Barva</t>
  </si>
  <si>
    <t>výrazně zelená</t>
  </si>
  <si>
    <t>mikroskopicá drsnost, umožňující dobré navléknutí druhé rukavice, bez obsahu mastku</t>
  </si>
  <si>
    <t xml:space="preserve"> AQL max. 1,5</t>
  </si>
  <si>
    <t>Rukavice operační bez latexové bez pudru, velikost  6; 6,5; 7; 7,5, 8; 8,5; 9</t>
  </si>
  <si>
    <t>Složení</t>
  </si>
  <si>
    <t>syntetická rukavice z polyizoprénu, bez obsahu latexu</t>
  </si>
  <si>
    <t>mikrozdrsněný povrch celé rukavice vč. Konečků prstů umožňující dobrý úchop, dle EN 455ú3 bez obsahu mastku, bez obsahu kukuřičného škrobu dle EN 455/3, ASTM D 6124</t>
  </si>
  <si>
    <t>záření, minimálně na krabici indikátor sterility podle ISO 11 137 min. dávka 25 k GY</t>
  </si>
  <si>
    <t>syntetická vnitřní vrstva</t>
  </si>
  <si>
    <t>VŠECHNY POŽADOVANÉ NORMY A PIKTOGRAMY MUSÍ BÝT UVEDENY NA JEDNOTLIVÝCH KRABIČKÁCH</t>
  </si>
</sst>
</file>

<file path=xl/styles.xml><?xml version="1.0" encoding="utf-8"?>
<styleSheet xmlns="http://schemas.openxmlformats.org/spreadsheetml/2006/main">
  <numFmts count="2">
    <numFmt numFmtId="164" formatCode="#,##0;[Red]#,##0"/>
    <numFmt numFmtId="165" formatCode="#,##0.00\ &quot;Kč&quot;"/>
  </numFmts>
  <fonts count="14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name val="Arial"/>
      <family val="2"/>
      <charset val="238"/>
    </font>
    <font>
      <b/>
      <sz val="12"/>
      <name val="Arial"/>
      <family val="2"/>
      <charset val="238"/>
    </font>
    <font>
      <b/>
      <sz val="10"/>
      <name val="Arial"/>
      <family val="2"/>
      <charset val="238"/>
    </font>
    <font>
      <b/>
      <sz val="9"/>
      <name val="Arial"/>
      <family val="2"/>
      <charset val="238"/>
    </font>
    <font>
      <sz val="9"/>
      <name val="Arial"/>
      <family val="2"/>
      <charset val="238"/>
    </font>
    <font>
      <b/>
      <sz val="10"/>
      <color indexed="12"/>
      <name val="Arial"/>
      <family val="2"/>
      <charset val="238"/>
    </font>
    <font>
      <sz val="10"/>
      <name val="Arial"/>
      <family val="2"/>
      <charset val="238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</font>
    <font>
      <b/>
      <sz val="15"/>
      <color theme="0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 tint="-0.14999847407452621"/>
        <bgColor indexed="64"/>
      </patternFill>
    </fill>
  </fills>
  <borders count="4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168">
    <xf numFmtId="0" fontId="0" fillId="0" borderId="0" xfId="0"/>
    <xf numFmtId="0" fontId="1" fillId="0" borderId="0" xfId="0" applyFont="1"/>
    <xf numFmtId="0" fontId="0" fillId="0" borderId="5" xfId="0" applyBorder="1"/>
    <xf numFmtId="0" fontId="0" fillId="0" borderId="0" xfId="0" applyAlignment="1">
      <alignment horizontal="center"/>
    </xf>
    <xf numFmtId="0" fontId="0" fillId="0" borderId="0" xfId="0" applyBorder="1"/>
    <xf numFmtId="0" fontId="0" fillId="0" borderId="0" xfId="0" applyAlignment="1">
      <alignment horizontal="center" wrapText="1"/>
    </xf>
    <xf numFmtId="0" fontId="0" fillId="0" borderId="0" xfId="0" applyBorder="1" applyAlignment="1">
      <alignment horizontal="center" wrapText="1"/>
    </xf>
    <xf numFmtId="0" fontId="7" fillId="4" borderId="1" xfId="0" applyFont="1" applyFill="1" applyBorder="1" applyAlignment="1">
      <alignment horizontal="center" vertical="center"/>
    </xf>
    <xf numFmtId="49" fontId="7" fillId="4" borderId="27" xfId="0" applyNumberFormat="1" applyFont="1" applyFill="1" applyBorder="1" applyAlignment="1">
      <alignment horizontal="center" vertical="center" wrapText="1"/>
    </xf>
    <xf numFmtId="0" fontId="7" fillId="4" borderId="28" xfId="0" applyFont="1" applyFill="1" applyBorder="1" applyAlignment="1">
      <alignment horizontal="center" vertical="center" wrapText="1"/>
    </xf>
    <xf numFmtId="0" fontId="7" fillId="4" borderId="28" xfId="0" applyFont="1" applyFill="1" applyBorder="1" applyAlignment="1">
      <alignment horizontal="center" vertical="center"/>
    </xf>
    <xf numFmtId="0" fontId="7" fillId="4" borderId="29" xfId="0" applyFont="1" applyFill="1" applyBorder="1" applyAlignment="1">
      <alignment horizontal="center" vertical="center" wrapText="1"/>
    </xf>
    <xf numFmtId="0" fontId="0" fillId="0" borderId="30" xfId="0" applyBorder="1" applyAlignment="1">
      <alignment vertical="center" wrapText="1"/>
    </xf>
    <xf numFmtId="0" fontId="0" fillId="0" borderId="14" xfId="0" applyBorder="1"/>
    <xf numFmtId="0" fontId="8" fillId="0" borderId="16" xfId="0" applyFont="1" applyBorder="1"/>
    <xf numFmtId="0" fontId="8" fillId="0" borderId="16" xfId="0" applyFont="1" applyBorder="1" applyAlignment="1">
      <alignment wrapText="1"/>
    </xf>
    <xf numFmtId="3" fontId="0" fillId="0" borderId="16" xfId="0" applyNumberFormat="1" applyFont="1" applyBorder="1" applyAlignment="1">
      <alignment horizontal="center" vertical="center"/>
    </xf>
    <xf numFmtId="0" fontId="8" fillId="0" borderId="16" xfId="0" applyFont="1" applyBorder="1" applyAlignment="1">
      <alignment horizontal="center" vertical="center" wrapText="1"/>
    </xf>
    <xf numFmtId="3" fontId="8" fillId="0" borderId="17" xfId="0" applyNumberFormat="1" applyFont="1" applyBorder="1" applyAlignment="1">
      <alignment horizontal="center" vertical="center"/>
    </xf>
    <xf numFmtId="0" fontId="0" fillId="4" borderId="31" xfId="0" applyFill="1" applyBorder="1"/>
    <xf numFmtId="0" fontId="0" fillId="4" borderId="0" xfId="0" applyFill="1" applyBorder="1"/>
    <xf numFmtId="3" fontId="0" fillId="4" borderId="0" xfId="0" applyNumberFormat="1" applyFill="1" applyBorder="1"/>
    <xf numFmtId="0" fontId="0" fillId="4" borderId="26" xfId="0" applyFill="1" applyBorder="1"/>
    <xf numFmtId="0" fontId="8" fillId="0" borderId="7" xfId="0" applyFont="1" applyFill="1" applyBorder="1" applyAlignment="1">
      <alignment wrapText="1"/>
    </xf>
    <xf numFmtId="0" fontId="9" fillId="4" borderId="31" xfId="0" applyFont="1" applyFill="1" applyBorder="1" applyAlignment="1"/>
    <xf numFmtId="0" fontId="7" fillId="4" borderId="31" xfId="0" applyFont="1" applyFill="1" applyBorder="1"/>
    <xf numFmtId="0" fontId="0" fillId="4" borderId="21" xfId="0" applyFill="1" applyBorder="1"/>
    <xf numFmtId="0" fontId="0" fillId="4" borderId="22" xfId="0" applyFill="1" applyBorder="1"/>
    <xf numFmtId="0" fontId="0" fillId="4" borderId="36" xfId="0" applyFill="1" applyBorder="1"/>
    <xf numFmtId="0" fontId="0" fillId="0" borderId="0" xfId="0" applyFont="1"/>
    <xf numFmtId="0" fontId="11" fillId="0" borderId="5" xfId="0" applyFont="1" applyBorder="1" applyAlignment="1">
      <alignment wrapText="1"/>
    </xf>
    <xf numFmtId="0" fontId="0" fillId="0" borderId="5" xfId="0" applyFont="1" applyBorder="1"/>
    <xf numFmtId="0" fontId="0" fillId="0" borderId="5" xfId="0" applyBorder="1" applyAlignment="1">
      <alignment wrapText="1"/>
    </xf>
    <xf numFmtId="0" fontId="1" fillId="0" borderId="5" xfId="0" applyFont="1" applyBorder="1"/>
    <xf numFmtId="0" fontId="1" fillId="0" borderId="5" xfId="0" applyFont="1" applyBorder="1" applyAlignment="1">
      <alignment horizontal="center"/>
    </xf>
    <xf numFmtId="0" fontId="1" fillId="0" borderId="5" xfId="0" applyFont="1" applyBorder="1" applyAlignment="1">
      <alignment wrapText="1"/>
    </xf>
    <xf numFmtId="0" fontId="0" fillId="0" borderId="5" xfId="0" applyFont="1" applyBorder="1" applyAlignment="1">
      <alignment wrapText="1"/>
    </xf>
    <xf numFmtId="0" fontId="0" fillId="0" borderId="0" xfId="0" applyFont="1" applyAlignment="1">
      <alignment wrapText="1"/>
    </xf>
    <xf numFmtId="0" fontId="0" fillId="0" borderId="5" xfId="0" applyFont="1" applyBorder="1" applyAlignment="1">
      <alignment horizontal="left"/>
    </xf>
    <xf numFmtId="0" fontId="0" fillId="0" borderId="5" xfId="0" applyFont="1" applyBorder="1" applyAlignment="1">
      <alignment vertical="center" wrapText="1"/>
    </xf>
    <xf numFmtId="0" fontId="0" fillId="0" borderId="0" xfId="0" applyNumberFormat="1" applyFont="1"/>
    <xf numFmtId="0" fontId="0" fillId="0" borderId="5" xfId="0" applyFont="1" applyFill="1" applyBorder="1"/>
    <xf numFmtId="0" fontId="11" fillId="0" borderId="5" xfId="0" applyFont="1" applyFill="1" applyBorder="1" applyAlignment="1">
      <alignment wrapText="1"/>
    </xf>
    <xf numFmtId="0" fontId="3" fillId="0" borderId="5" xfId="0" applyFont="1" applyFill="1" applyBorder="1"/>
    <xf numFmtId="0" fontId="11" fillId="0" borderId="6" xfId="0" applyFont="1" applyFill="1" applyBorder="1" applyAlignment="1">
      <alignment wrapText="1"/>
    </xf>
    <xf numFmtId="0" fontId="3" fillId="0" borderId="6" xfId="0" applyFont="1" applyFill="1" applyBorder="1"/>
    <xf numFmtId="0" fontId="0" fillId="0" borderId="30" xfId="0" applyBorder="1" applyAlignment="1">
      <alignment horizontal="center" vertical="center" wrapText="1"/>
    </xf>
    <xf numFmtId="0" fontId="8" fillId="0" borderId="17" xfId="0" applyFont="1" applyBorder="1" applyAlignment="1">
      <alignment horizontal="center" vertical="center"/>
    </xf>
    <xf numFmtId="0" fontId="0" fillId="0" borderId="37" xfId="0" applyFont="1" applyFill="1" applyBorder="1"/>
    <xf numFmtId="0" fontId="8" fillId="0" borderId="1" xfId="0" applyFont="1" applyFill="1" applyBorder="1" applyAlignment="1">
      <alignment horizontal="center" vertical="center"/>
    </xf>
    <xf numFmtId="0" fontId="0" fillId="0" borderId="32" xfId="0" applyBorder="1"/>
    <xf numFmtId="0" fontId="8" fillId="0" borderId="28" xfId="0" applyFont="1" applyBorder="1"/>
    <xf numFmtId="0" fontId="8" fillId="0" borderId="28" xfId="0" applyFont="1" applyBorder="1" applyAlignment="1">
      <alignment wrapText="1"/>
    </xf>
    <xf numFmtId="3" fontId="0" fillId="0" borderId="28" xfId="0" applyNumberFormat="1" applyFont="1" applyBorder="1" applyAlignment="1">
      <alignment horizontal="center" vertical="center"/>
    </xf>
    <xf numFmtId="0" fontId="8" fillId="0" borderId="28" xfId="0" applyFont="1" applyBorder="1" applyAlignment="1">
      <alignment horizontal="center" vertical="center" wrapText="1"/>
    </xf>
    <xf numFmtId="0" fontId="8" fillId="0" borderId="29" xfId="0" applyFont="1" applyBorder="1" applyAlignment="1">
      <alignment horizontal="center" vertical="center"/>
    </xf>
    <xf numFmtId="0" fontId="11" fillId="0" borderId="5" xfId="0" applyFont="1" applyBorder="1"/>
    <xf numFmtId="0" fontId="3" fillId="0" borderId="5" xfId="0" applyFont="1" applyBorder="1"/>
    <xf numFmtId="0" fontId="12" fillId="0" borderId="5" xfId="0" applyFont="1" applyBorder="1"/>
    <xf numFmtId="0" fontId="3" fillId="0" borderId="5" xfId="0" applyFont="1" applyBorder="1" applyAlignment="1">
      <alignment horizontal="left"/>
    </xf>
    <xf numFmtId="0" fontId="3" fillId="0" borderId="5" xfId="0" applyFont="1" applyBorder="1" applyAlignment="1">
      <alignment wrapText="1"/>
    </xf>
    <xf numFmtId="0" fontId="7" fillId="4" borderId="8" xfId="0" applyFont="1" applyFill="1" applyBorder="1" applyAlignment="1">
      <alignment horizontal="center" vertical="center"/>
    </xf>
    <xf numFmtId="49" fontId="7" fillId="4" borderId="38" xfId="0" applyNumberFormat="1" applyFont="1" applyFill="1" applyBorder="1" applyAlignment="1">
      <alignment horizontal="center" vertical="center" wrapText="1"/>
    </xf>
    <xf numFmtId="0" fontId="7" fillId="4" borderId="39" xfId="0" applyFont="1" applyFill="1" applyBorder="1" applyAlignment="1">
      <alignment horizontal="center" vertical="center" wrapText="1"/>
    </xf>
    <xf numFmtId="0" fontId="7" fillId="4" borderId="39" xfId="0" applyFont="1" applyFill="1" applyBorder="1" applyAlignment="1">
      <alignment horizontal="center" vertical="center"/>
    </xf>
    <xf numFmtId="0" fontId="7" fillId="4" borderId="40" xfId="0" applyFont="1" applyFill="1" applyBorder="1" applyAlignment="1">
      <alignment horizontal="center" vertical="center" wrapText="1"/>
    </xf>
    <xf numFmtId="0" fontId="8" fillId="0" borderId="14" xfId="0" applyFont="1" applyFill="1" applyBorder="1" applyAlignment="1">
      <alignment horizontal="center" vertical="center"/>
    </xf>
    <xf numFmtId="0" fontId="0" fillId="0" borderId="16" xfId="0" applyBorder="1"/>
    <xf numFmtId="0" fontId="8" fillId="0" borderId="18" xfId="0" applyFont="1" applyFill="1" applyBorder="1" applyAlignment="1">
      <alignment horizontal="center" vertical="center" wrapText="1"/>
    </xf>
    <xf numFmtId="0" fontId="8" fillId="0" borderId="5" xfId="0" applyFont="1" applyBorder="1"/>
    <xf numFmtId="0" fontId="0" fillId="0" borderId="5" xfId="0" applyFont="1" applyFill="1" applyBorder="1" applyAlignment="1"/>
    <xf numFmtId="0" fontId="0" fillId="0" borderId="5" xfId="0" applyFont="1" applyBorder="1" applyAlignment="1"/>
    <xf numFmtId="0" fontId="8" fillId="0" borderId="5" xfId="0" applyFont="1" applyBorder="1" applyAlignment="1">
      <alignment horizontal="center" vertical="center" wrapText="1"/>
    </xf>
    <xf numFmtId="0" fontId="8" fillId="0" borderId="20" xfId="0" applyFont="1" applyBorder="1" applyAlignment="1">
      <alignment horizontal="center" vertical="center"/>
    </xf>
    <xf numFmtId="0" fontId="8" fillId="0" borderId="5" xfId="0" applyFont="1" applyBorder="1" applyAlignment="1">
      <alignment wrapText="1"/>
    </xf>
    <xf numFmtId="0" fontId="8" fillId="0" borderId="10" xfId="0" applyFont="1" applyFill="1" applyBorder="1" applyAlignment="1">
      <alignment horizontal="center" vertical="center" wrapText="1"/>
    </xf>
    <xf numFmtId="0" fontId="0" fillId="0" borderId="12" xfId="0" applyBorder="1"/>
    <xf numFmtId="0" fontId="0" fillId="0" borderId="12" xfId="0" applyBorder="1" applyAlignment="1">
      <alignment horizontal="center" vertical="center"/>
    </xf>
    <xf numFmtId="0" fontId="8" fillId="0" borderId="13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wrapText="1"/>
    </xf>
    <xf numFmtId="0" fontId="11" fillId="0" borderId="21" xfId="0" applyFont="1" applyFill="1" applyBorder="1" applyAlignment="1">
      <alignment horizontal="left"/>
    </xf>
    <xf numFmtId="0" fontId="11" fillId="0" borderId="1" xfId="0" applyFont="1" applyFill="1" applyBorder="1"/>
    <xf numFmtId="0" fontId="11" fillId="0" borderId="2" xfId="0" applyFont="1" applyFill="1" applyBorder="1"/>
    <xf numFmtId="0" fontId="11" fillId="0" borderId="1" xfId="0" applyFont="1" applyFill="1" applyBorder="1" applyAlignment="1">
      <alignment horizontal="center" wrapText="1"/>
    </xf>
    <xf numFmtId="0" fontId="11" fillId="0" borderId="3" xfId="0" applyFont="1" applyFill="1" applyBorder="1" applyAlignment="1">
      <alignment horizontal="center" wrapText="1"/>
    </xf>
    <xf numFmtId="0" fontId="3" fillId="0" borderId="4" xfId="0" applyFont="1" applyFill="1" applyBorder="1"/>
    <xf numFmtId="3" fontId="3" fillId="0" borderId="4" xfId="0" applyNumberFormat="1" applyFont="1" applyFill="1" applyBorder="1" applyAlignment="1">
      <alignment horizontal="center" wrapText="1"/>
    </xf>
    <xf numFmtId="3" fontId="3" fillId="0" borderId="4" xfId="0" applyNumberFormat="1" applyFont="1" applyFill="1" applyBorder="1" applyAlignment="1">
      <alignment horizontal="right" wrapText="1"/>
    </xf>
    <xf numFmtId="3" fontId="3" fillId="0" borderId="5" xfId="0" applyNumberFormat="1" applyFont="1" applyFill="1" applyBorder="1" applyAlignment="1">
      <alignment horizontal="right" wrapText="1"/>
    </xf>
    <xf numFmtId="3" fontId="3" fillId="0" borderId="5" xfId="0" applyNumberFormat="1" applyFont="1" applyFill="1" applyBorder="1" applyAlignment="1">
      <alignment horizontal="right"/>
    </xf>
    <xf numFmtId="3" fontId="3" fillId="0" borderId="6" xfId="0" applyNumberFormat="1" applyFont="1" applyFill="1" applyBorder="1" applyAlignment="1">
      <alignment horizontal="right"/>
    </xf>
    <xf numFmtId="0" fontId="3" fillId="0" borderId="3" xfId="0" applyFont="1" applyFill="1" applyBorder="1"/>
    <xf numFmtId="164" fontId="11" fillId="0" borderId="1" xfId="0" applyNumberFormat="1" applyFont="1" applyFill="1" applyBorder="1" applyAlignment="1">
      <alignment horizontal="center"/>
    </xf>
    <xf numFmtId="3" fontId="11" fillId="0" borderId="1" xfId="0" applyNumberFormat="1" applyFont="1" applyFill="1" applyBorder="1" applyAlignment="1">
      <alignment horizontal="right" wrapText="1"/>
    </xf>
    <xf numFmtId="0" fontId="3" fillId="0" borderId="0" xfId="0" applyFont="1" applyFill="1"/>
    <xf numFmtId="0" fontId="3" fillId="0" borderId="0" xfId="0" applyFont="1" applyFill="1" applyAlignment="1">
      <alignment horizontal="center" wrapText="1"/>
    </xf>
    <xf numFmtId="0" fontId="11" fillId="0" borderId="0" xfId="0" applyFont="1" applyFill="1"/>
    <xf numFmtId="0" fontId="3" fillId="0" borderId="0" xfId="0" applyFont="1" applyFill="1" applyBorder="1" applyAlignment="1">
      <alignment horizontal="center" wrapText="1"/>
    </xf>
    <xf numFmtId="0" fontId="11" fillId="0" borderId="8" xfId="0" applyFont="1" applyFill="1" applyBorder="1"/>
    <xf numFmtId="0" fontId="11" fillId="0" borderId="8" xfId="0" applyFont="1" applyFill="1" applyBorder="1" applyAlignment="1">
      <alignment horizontal="center" wrapText="1"/>
    </xf>
    <xf numFmtId="0" fontId="11" fillId="0" borderId="9" xfId="0" applyFont="1" applyFill="1" applyBorder="1" applyAlignment="1">
      <alignment horizontal="center" wrapText="1"/>
    </xf>
    <xf numFmtId="0" fontId="3" fillId="0" borderId="10" xfId="0" applyFont="1" applyFill="1" applyBorder="1"/>
    <xf numFmtId="0" fontId="3" fillId="0" borderId="11" xfId="0" applyFont="1" applyFill="1" applyBorder="1"/>
    <xf numFmtId="0" fontId="3" fillId="0" borderId="12" xfId="0" applyFont="1" applyFill="1" applyBorder="1"/>
    <xf numFmtId="3" fontId="3" fillId="0" borderId="12" xfId="0" applyNumberFormat="1" applyFont="1" applyFill="1" applyBorder="1" applyAlignment="1">
      <alignment horizontal="center" wrapText="1"/>
    </xf>
    <xf numFmtId="3" fontId="3" fillId="0" borderId="13" xfId="0" applyNumberFormat="1" applyFont="1" applyFill="1" applyBorder="1" applyAlignment="1">
      <alignment horizontal="right"/>
    </xf>
    <xf numFmtId="0" fontId="3" fillId="0" borderId="14" xfId="0" applyFont="1" applyFill="1" applyBorder="1"/>
    <xf numFmtId="0" fontId="3" fillId="0" borderId="15" xfId="0" applyFont="1" applyFill="1" applyBorder="1"/>
    <xf numFmtId="0" fontId="3" fillId="0" borderId="16" xfId="0" applyFont="1" applyFill="1" applyBorder="1"/>
    <xf numFmtId="3" fontId="3" fillId="0" borderId="16" xfId="0" applyNumberFormat="1" applyFont="1" applyFill="1" applyBorder="1" applyAlignment="1">
      <alignment horizontal="center" wrapText="1"/>
    </xf>
    <xf numFmtId="3" fontId="3" fillId="0" borderId="17" xfId="0" applyNumberFormat="1" applyFont="1" applyFill="1" applyBorder="1"/>
    <xf numFmtId="0" fontId="3" fillId="0" borderId="18" xfId="0" applyFont="1" applyFill="1" applyBorder="1"/>
    <xf numFmtId="0" fontId="3" fillId="0" borderId="19" xfId="0" applyFont="1" applyFill="1" applyBorder="1"/>
    <xf numFmtId="3" fontId="3" fillId="0" borderId="5" xfId="0" applyNumberFormat="1" applyFont="1" applyFill="1" applyBorder="1" applyAlignment="1">
      <alignment horizontal="center" wrapText="1"/>
    </xf>
    <xf numFmtId="3" fontId="3" fillId="0" borderId="20" xfId="0" applyNumberFormat="1" applyFont="1" applyFill="1" applyBorder="1"/>
    <xf numFmtId="0" fontId="3" fillId="0" borderId="5" xfId="0" applyFont="1" applyFill="1" applyBorder="1" applyAlignment="1">
      <alignment horizontal="left" vertical="center" wrapText="1"/>
    </xf>
    <xf numFmtId="164" fontId="11" fillId="0" borderId="23" xfId="0" applyNumberFormat="1" applyFont="1" applyFill="1" applyBorder="1" applyAlignment="1">
      <alignment horizontal="center"/>
    </xf>
    <xf numFmtId="3" fontId="11" fillId="0" borderId="23" xfId="0" applyNumberFormat="1" applyFont="1" applyFill="1" applyBorder="1" applyAlignment="1">
      <alignment horizontal="right" wrapText="1"/>
    </xf>
    <xf numFmtId="3" fontId="3" fillId="0" borderId="16" xfId="0" applyNumberFormat="1" applyFont="1" applyBorder="1" applyAlignment="1">
      <alignment horizontal="center" vertical="center"/>
    </xf>
    <xf numFmtId="3" fontId="3" fillId="0" borderId="5" xfId="0" applyNumberFormat="1" applyFont="1" applyBorder="1" applyAlignment="1">
      <alignment horizontal="center" vertical="center"/>
    </xf>
    <xf numFmtId="3" fontId="3" fillId="0" borderId="12" xfId="0" applyNumberFormat="1" applyFont="1" applyBorder="1" applyAlignment="1">
      <alignment horizontal="center" vertical="center"/>
    </xf>
    <xf numFmtId="0" fontId="0" fillId="0" borderId="5" xfId="0" applyFont="1" applyBorder="1" applyAlignment="1">
      <alignment horizontal="center"/>
    </xf>
    <xf numFmtId="0" fontId="1" fillId="0" borderId="5" xfId="0" applyFont="1" applyBorder="1" applyAlignment="1">
      <alignment horizontal="center" wrapText="1"/>
    </xf>
    <xf numFmtId="0" fontId="0" fillId="0" borderId="5" xfId="0" applyBorder="1" applyAlignment="1">
      <alignment horizontal="center" wrapText="1"/>
    </xf>
    <xf numFmtId="0" fontId="0" fillId="0" borderId="5" xfId="0" applyBorder="1" applyAlignment="1">
      <alignment horizontal="center"/>
    </xf>
    <xf numFmtId="0" fontId="0" fillId="0" borderId="5" xfId="0" applyFont="1" applyBorder="1" applyAlignment="1">
      <alignment horizontal="center" vertical="center" wrapText="1"/>
    </xf>
    <xf numFmtId="0" fontId="0" fillId="0" borderId="5" xfId="0" applyFont="1" applyFill="1" applyBorder="1" applyAlignment="1">
      <alignment horizontal="center"/>
    </xf>
    <xf numFmtId="0" fontId="3" fillId="0" borderId="5" xfId="0" applyFont="1" applyFill="1" applyBorder="1" applyAlignment="1">
      <alignment horizontal="center"/>
    </xf>
    <xf numFmtId="0" fontId="3" fillId="0" borderId="6" xfId="0" applyFont="1" applyFill="1" applyBorder="1" applyAlignment="1">
      <alignment horizontal="center"/>
    </xf>
    <xf numFmtId="0" fontId="0" fillId="0" borderId="0" xfId="0" applyFont="1" applyAlignment="1">
      <alignment horizontal="center"/>
    </xf>
    <xf numFmtId="0" fontId="1" fillId="0" borderId="5" xfId="0" applyFont="1" applyFill="1" applyBorder="1" applyAlignment="1">
      <alignment wrapText="1"/>
    </xf>
    <xf numFmtId="0" fontId="1" fillId="0" borderId="0" xfId="0" applyFont="1" applyFill="1" applyBorder="1" applyAlignment="1">
      <alignment wrapText="1"/>
    </xf>
    <xf numFmtId="0" fontId="11" fillId="0" borderId="7" xfId="0" applyFont="1" applyFill="1" applyBorder="1" applyAlignment="1">
      <alignment horizontal="left"/>
    </xf>
    <xf numFmtId="0" fontId="11" fillId="0" borderId="2" xfId="0" applyFont="1" applyFill="1" applyBorder="1" applyAlignment="1">
      <alignment horizontal="left"/>
    </xf>
    <xf numFmtId="0" fontId="11" fillId="0" borderId="21" xfId="0" applyFont="1" applyFill="1" applyBorder="1" applyAlignment="1">
      <alignment horizontal="left"/>
    </xf>
    <xf numFmtId="0" fontId="11" fillId="0" borderId="22" xfId="0" applyFont="1" applyFill="1" applyBorder="1" applyAlignment="1">
      <alignment horizontal="left"/>
    </xf>
    <xf numFmtId="0" fontId="13" fillId="3" borderId="0" xfId="0" applyFont="1" applyFill="1" applyAlignment="1">
      <alignment horizontal="center" vertical="center"/>
    </xf>
    <xf numFmtId="0" fontId="10" fillId="0" borderId="32" xfId="0" applyFont="1" applyBorder="1" applyAlignment="1">
      <alignment horizontal="left"/>
    </xf>
    <xf numFmtId="0" fontId="10" fillId="0" borderId="29" xfId="0" applyFont="1" applyBorder="1" applyAlignment="1">
      <alignment horizontal="left"/>
    </xf>
    <xf numFmtId="165" fontId="10" fillId="0" borderId="32" xfId="0" applyNumberFormat="1" applyFont="1" applyBorder="1" applyAlignment="1">
      <alignment horizontal="center"/>
    </xf>
    <xf numFmtId="165" fontId="10" fillId="0" borderId="28" xfId="0" applyNumberFormat="1" applyFont="1" applyBorder="1" applyAlignment="1">
      <alignment horizontal="center"/>
    </xf>
    <xf numFmtId="165" fontId="10" fillId="0" borderId="29" xfId="0" applyNumberFormat="1" applyFont="1" applyBorder="1" applyAlignment="1">
      <alignment horizontal="center"/>
    </xf>
    <xf numFmtId="0" fontId="8" fillId="0" borderId="33" xfId="0" applyFont="1" applyBorder="1" applyAlignment="1"/>
    <xf numFmtId="0" fontId="0" fillId="0" borderId="34" xfId="0" applyBorder="1" applyAlignment="1"/>
    <xf numFmtId="165" fontId="8" fillId="0" borderId="33" xfId="0" applyNumberFormat="1" applyFont="1" applyBorder="1" applyAlignment="1">
      <alignment horizontal="center"/>
    </xf>
    <xf numFmtId="165" fontId="8" fillId="0" borderId="35" xfId="0" applyNumberFormat="1" applyFont="1" applyBorder="1" applyAlignment="1">
      <alignment horizontal="center"/>
    </xf>
    <xf numFmtId="165" fontId="8" fillId="0" borderId="34" xfId="0" applyNumberFormat="1" applyFont="1" applyBorder="1" applyAlignment="1">
      <alignment horizontal="center"/>
    </xf>
    <xf numFmtId="0" fontId="0" fillId="2" borderId="24" xfId="0" applyFill="1" applyBorder="1" applyAlignment="1">
      <alignment horizontal="left"/>
    </xf>
    <xf numFmtId="0" fontId="0" fillId="2" borderId="25" xfId="0" applyFont="1" applyFill="1" applyBorder="1" applyAlignment="1">
      <alignment horizontal="left"/>
    </xf>
    <xf numFmtId="0" fontId="0" fillId="2" borderId="9" xfId="0" applyFont="1" applyFill="1" applyBorder="1" applyAlignment="1">
      <alignment horizontal="left"/>
    </xf>
    <xf numFmtId="0" fontId="4" fillId="4" borderId="24" xfId="0" applyFont="1" applyFill="1" applyBorder="1" applyAlignment="1">
      <alignment horizontal="center"/>
    </xf>
    <xf numFmtId="0" fontId="4" fillId="4" borderId="25" xfId="0" applyFont="1" applyFill="1" applyBorder="1" applyAlignment="1">
      <alignment horizontal="center"/>
    </xf>
    <xf numFmtId="0" fontId="4" fillId="4" borderId="9" xfId="0" applyFont="1" applyFill="1" applyBorder="1" applyAlignment="1">
      <alignment horizontal="center"/>
    </xf>
    <xf numFmtId="0" fontId="5" fillId="4" borderId="18" xfId="0" applyFont="1" applyFill="1" applyBorder="1" applyAlignment="1">
      <alignment horizontal="left"/>
    </xf>
    <xf numFmtId="0" fontId="5" fillId="4" borderId="5" xfId="0" applyFont="1" applyFill="1" applyBorder="1" applyAlignment="1">
      <alignment horizontal="left"/>
    </xf>
    <xf numFmtId="0" fontId="5" fillId="4" borderId="20" xfId="0" applyFont="1" applyFill="1" applyBorder="1" applyAlignment="1">
      <alignment horizontal="left"/>
    </xf>
    <xf numFmtId="0" fontId="6" fillId="4" borderId="21" xfId="0" applyFont="1" applyFill="1" applyBorder="1" applyAlignment="1">
      <alignment horizontal="left"/>
    </xf>
    <xf numFmtId="0" fontId="6" fillId="4" borderId="0" xfId="0" applyFont="1" applyFill="1" applyBorder="1" applyAlignment="1">
      <alignment horizontal="left"/>
    </xf>
    <xf numFmtId="0" fontId="6" fillId="4" borderId="26" xfId="0" applyFont="1" applyFill="1" applyBorder="1" applyAlignment="1">
      <alignment horizontal="left"/>
    </xf>
    <xf numFmtId="0" fontId="8" fillId="0" borderId="32" xfId="0" applyFont="1" applyFill="1" applyBorder="1" applyAlignment="1">
      <alignment horizontal="left" wrapText="1"/>
    </xf>
    <xf numFmtId="0" fontId="8" fillId="0" borderId="29" xfId="0" applyFont="1" applyFill="1" applyBorder="1" applyAlignment="1">
      <alignment horizontal="left" wrapText="1"/>
    </xf>
    <xf numFmtId="165" fontId="8" fillId="0" borderId="27" xfId="0" applyNumberFormat="1" applyFont="1" applyBorder="1" applyAlignment="1">
      <alignment horizontal="center"/>
    </xf>
    <xf numFmtId="165" fontId="8" fillId="0" borderId="28" xfId="0" applyNumberFormat="1" applyFont="1" applyBorder="1" applyAlignment="1">
      <alignment horizontal="center"/>
    </xf>
    <xf numFmtId="165" fontId="8" fillId="0" borderId="29" xfId="0" applyNumberFormat="1" applyFont="1" applyBorder="1" applyAlignment="1">
      <alignment horizontal="center"/>
    </xf>
    <xf numFmtId="0" fontId="0" fillId="2" borderId="22" xfId="0" applyFill="1" applyBorder="1" applyAlignment="1">
      <alignment horizontal="left"/>
    </xf>
    <xf numFmtId="0" fontId="0" fillId="0" borderId="24" xfId="0" applyBorder="1" applyAlignment="1">
      <alignment horizontal="left"/>
    </xf>
    <xf numFmtId="0" fontId="0" fillId="0" borderId="25" xfId="0" applyFont="1" applyBorder="1" applyAlignment="1">
      <alignment horizontal="left"/>
    </xf>
    <xf numFmtId="0" fontId="0" fillId="0" borderId="9" xfId="0" applyFont="1" applyBorder="1" applyAlignment="1">
      <alignment horizontal="left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J21"/>
  <sheetViews>
    <sheetView tabSelected="1" workbookViewId="0">
      <selection activeCell="C32" sqref="C32"/>
    </sheetView>
  </sheetViews>
  <sheetFormatPr defaultColWidth="8.85546875" defaultRowHeight="15"/>
  <cols>
    <col min="1" max="1" width="44.42578125" bestFit="1" customWidth="1"/>
    <col min="2" max="2" width="4" customWidth="1"/>
    <col min="3" max="3" width="53.140625" customWidth="1"/>
    <col min="4" max="4" width="11" bestFit="1" customWidth="1"/>
    <col min="5" max="5" width="16" customWidth="1"/>
    <col min="6" max="6" width="14.28515625" customWidth="1"/>
    <col min="7" max="7" width="18.42578125" customWidth="1"/>
  </cols>
  <sheetData>
    <row r="2" spans="1:10">
      <c r="A2" s="1" t="s">
        <v>0</v>
      </c>
      <c r="B2" s="1"/>
    </row>
    <row r="3" spans="1:10" ht="15.75" thickBot="1">
      <c r="A3" s="1"/>
      <c r="B3" s="1"/>
    </row>
    <row r="4" spans="1:10" ht="60.75" thickBot="1">
      <c r="A4" s="81" t="s">
        <v>1</v>
      </c>
      <c r="B4" s="81"/>
      <c r="C4" s="81" t="s">
        <v>2</v>
      </c>
      <c r="D4" s="82" t="s">
        <v>3</v>
      </c>
      <c r="E4" s="83" t="s">
        <v>4</v>
      </c>
      <c r="F4" s="84" t="s">
        <v>5</v>
      </c>
    </row>
    <row r="5" spans="1:10">
      <c r="A5" s="85" t="s">
        <v>6</v>
      </c>
      <c r="B5" s="85"/>
      <c r="C5" s="85" t="s">
        <v>7</v>
      </c>
      <c r="D5" s="85" t="s">
        <v>8</v>
      </c>
      <c r="E5" s="86">
        <v>16000000</v>
      </c>
      <c r="F5" s="87">
        <v>26756000</v>
      </c>
    </row>
    <row r="6" spans="1:10">
      <c r="A6" s="43" t="s">
        <v>9</v>
      </c>
      <c r="B6" s="43"/>
      <c r="C6" s="43" t="s">
        <v>7</v>
      </c>
      <c r="D6" s="43" t="s">
        <v>10</v>
      </c>
      <c r="E6" s="86">
        <v>3400000</v>
      </c>
      <c r="F6" s="88">
        <v>4140000</v>
      </c>
    </row>
    <row r="7" spans="1:10">
      <c r="A7" s="43" t="s">
        <v>11</v>
      </c>
      <c r="B7" s="43"/>
      <c r="C7" s="43" t="s">
        <v>12</v>
      </c>
      <c r="D7" s="43" t="s">
        <v>8</v>
      </c>
      <c r="E7" s="86">
        <v>1200000</v>
      </c>
      <c r="F7" s="89">
        <v>2000000</v>
      </c>
      <c r="G7" s="3"/>
      <c r="J7" s="4"/>
    </row>
    <row r="8" spans="1:10" ht="15.75" thickBot="1">
      <c r="A8" s="45" t="s">
        <v>13</v>
      </c>
      <c r="B8" s="45"/>
      <c r="C8" s="45" t="s">
        <v>14</v>
      </c>
      <c r="D8" s="45" t="s">
        <v>8</v>
      </c>
      <c r="E8" s="86">
        <v>10800000</v>
      </c>
      <c r="F8" s="90">
        <v>15500000</v>
      </c>
      <c r="G8" s="5"/>
    </row>
    <row r="9" spans="1:10" ht="15.75" thickBot="1">
      <c r="A9" s="132" t="s">
        <v>15</v>
      </c>
      <c r="B9" s="133"/>
      <c r="C9" s="133"/>
      <c r="D9" s="91"/>
      <c r="E9" s="92">
        <v>31400000</v>
      </c>
      <c r="F9" s="93">
        <f>SUM(F5:F8)</f>
        <v>48396000</v>
      </c>
      <c r="G9" s="5"/>
    </row>
    <row r="10" spans="1:10">
      <c r="A10" s="94"/>
      <c r="B10" s="94"/>
      <c r="C10" s="94"/>
      <c r="D10" s="94"/>
      <c r="E10" s="95"/>
      <c r="F10" s="95"/>
      <c r="G10" s="5"/>
      <c r="I10" s="1"/>
      <c r="J10" s="1"/>
    </row>
    <row r="11" spans="1:10">
      <c r="A11" s="96" t="s">
        <v>16</v>
      </c>
      <c r="B11" s="96"/>
      <c r="C11" s="94"/>
      <c r="D11" s="94"/>
      <c r="E11" s="95"/>
      <c r="F11" s="95"/>
      <c r="G11" s="5"/>
      <c r="I11" s="1"/>
      <c r="J11" s="1"/>
    </row>
    <row r="12" spans="1:10" ht="15.75" thickBot="1">
      <c r="A12" s="94"/>
      <c r="B12" s="94"/>
      <c r="C12" s="94"/>
      <c r="D12" s="94"/>
      <c r="E12" s="95"/>
      <c r="F12" s="97"/>
      <c r="G12" s="5"/>
      <c r="I12" s="1"/>
      <c r="J12" s="1"/>
    </row>
    <row r="13" spans="1:10" ht="60">
      <c r="A13" s="98" t="s">
        <v>1</v>
      </c>
      <c r="B13" s="98"/>
      <c r="C13" s="98" t="s">
        <v>2</v>
      </c>
      <c r="D13" s="98"/>
      <c r="E13" s="99" t="s">
        <v>4</v>
      </c>
      <c r="F13" s="100" t="s">
        <v>5</v>
      </c>
      <c r="G13" s="6"/>
      <c r="I13" s="1"/>
      <c r="J13" s="1"/>
    </row>
    <row r="14" spans="1:10" ht="15.75" thickBot="1">
      <c r="A14" s="101" t="s">
        <v>17</v>
      </c>
      <c r="B14" s="102"/>
      <c r="C14" s="103" t="s">
        <v>18</v>
      </c>
      <c r="D14" s="103"/>
      <c r="E14" s="104">
        <v>450000</v>
      </c>
      <c r="F14" s="105">
        <v>90000</v>
      </c>
      <c r="G14" s="6"/>
      <c r="I14" s="1"/>
      <c r="J14" s="1"/>
    </row>
    <row r="15" spans="1:10">
      <c r="A15" s="106" t="s">
        <v>19</v>
      </c>
      <c r="B15" s="107">
        <v>1</v>
      </c>
      <c r="C15" s="108" t="s">
        <v>20</v>
      </c>
      <c r="D15" s="108"/>
      <c r="E15" s="109">
        <v>7200000</v>
      </c>
      <c r="F15" s="110">
        <v>900000</v>
      </c>
      <c r="G15" s="6"/>
      <c r="I15" s="1"/>
      <c r="J15" s="1"/>
    </row>
    <row r="16" spans="1:10">
      <c r="A16" s="111"/>
      <c r="B16" s="112">
        <v>2</v>
      </c>
      <c r="C16" s="43" t="s">
        <v>21</v>
      </c>
      <c r="D16" s="43"/>
      <c r="E16" s="113">
        <v>2400000</v>
      </c>
      <c r="F16" s="114">
        <v>300000</v>
      </c>
      <c r="G16" s="6"/>
      <c r="I16" s="1"/>
      <c r="J16" s="1"/>
    </row>
    <row r="17" spans="1:10">
      <c r="A17" s="111"/>
      <c r="B17" s="112">
        <v>3</v>
      </c>
      <c r="C17" s="115" t="s">
        <v>22</v>
      </c>
      <c r="D17" s="43"/>
      <c r="E17" s="113">
        <v>220000</v>
      </c>
      <c r="F17" s="114">
        <v>12000</v>
      </c>
      <c r="G17" s="6"/>
      <c r="I17" s="1"/>
      <c r="J17" s="1"/>
    </row>
    <row r="18" spans="1:10">
      <c r="A18" s="111"/>
      <c r="B18" s="112">
        <v>4</v>
      </c>
      <c r="C18" s="115" t="s">
        <v>23</v>
      </c>
      <c r="D18" s="43"/>
      <c r="E18" s="113">
        <v>1120000</v>
      </c>
      <c r="F18" s="114">
        <v>32000</v>
      </c>
      <c r="G18" s="6"/>
      <c r="I18" s="1"/>
      <c r="J18" s="1"/>
    </row>
    <row r="19" spans="1:10" ht="15.75" thickBot="1">
      <c r="A19" s="134" t="s">
        <v>15</v>
      </c>
      <c r="B19" s="135"/>
      <c r="C19" s="135"/>
      <c r="D19" s="80"/>
      <c r="E19" s="116">
        <v>11390000</v>
      </c>
      <c r="F19" s="117">
        <v>1334000</v>
      </c>
      <c r="G19" s="6"/>
    </row>
    <row r="21" spans="1:10" ht="32.25" customHeight="1">
      <c r="A21" s="136" t="s">
        <v>169</v>
      </c>
      <c r="B21" s="136"/>
      <c r="C21" s="136"/>
      <c r="D21" s="136"/>
      <c r="E21" s="136"/>
      <c r="F21" s="136"/>
    </row>
  </sheetData>
  <mergeCells count="3">
    <mergeCell ref="A9:C9"/>
    <mergeCell ref="A19:C19"/>
    <mergeCell ref="A21:F21"/>
  </mergeCells>
  <pageMargins left="0.7" right="0.7" top="0.78740157499999996" bottom="0.78740157499999996" header="0.3" footer="0.3"/>
  <pageSetup paperSize="9" orientation="portrait" horizontalDpi="4294967293" r:id="rId1"/>
</worksheet>
</file>

<file path=xl/worksheets/sheet10.xml><?xml version="1.0" encoding="utf-8"?>
<worksheet xmlns="http://schemas.openxmlformats.org/spreadsheetml/2006/main" xmlns:r="http://schemas.openxmlformats.org/officeDocument/2006/relationships">
  <sheetPr>
    <tabColor rgb="FF92D050"/>
  </sheetPr>
  <dimension ref="A1:I12"/>
  <sheetViews>
    <sheetView workbookViewId="0">
      <selection activeCell="E15" sqref="E15:E18"/>
    </sheetView>
  </sheetViews>
  <sheetFormatPr defaultColWidth="8.85546875" defaultRowHeight="15"/>
  <cols>
    <col min="1" max="1" width="36.28515625" customWidth="1"/>
    <col min="2" max="2" width="14.85546875" customWidth="1"/>
    <col min="3" max="3" width="17" customWidth="1"/>
    <col min="4" max="4" width="10.42578125" customWidth="1"/>
    <col min="5" max="5" width="12.140625" customWidth="1"/>
    <col min="6" max="6" width="12" customWidth="1"/>
    <col min="7" max="7" width="17.28515625" customWidth="1"/>
    <col min="8" max="8" width="9.85546875" customWidth="1"/>
    <col min="9" max="9" width="17.7109375" customWidth="1"/>
  </cols>
  <sheetData>
    <row r="1" spans="1:9" ht="15.75" thickBot="1">
      <c r="A1" s="164"/>
      <c r="B1" s="164"/>
      <c r="C1" s="164"/>
      <c r="D1" s="164"/>
      <c r="E1" s="164"/>
      <c r="F1" s="164"/>
      <c r="G1" s="164"/>
      <c r="H1" s="164"/>
      <c r="I1" s="164"/>
    </row>
    <row r="2" spans="1:9" ht="15.75" thickBot="1">
      <c r="A2" s="165" t="s">
        <v>24</v>
      </c>
      <c r="B2" s="166"/>
      <c r="C2" s="166"/>
      <c r="D2" s="166"/>
      <c r="E2" s="166"/>
      <c r="F2" s="166"/>
      <c r="G2" s="166"/>
      <c r="H2" s="166"/>
      <c r="I2" s="167"/>
    </row>
    <row r="3" spans="1:9" ht="18">
      <c r="A3" s="150" t="s">
        <v>25</v>
      </c>
      <c r="B3" s="151"/>
      <c r="C3" s="151"/>
      <c r="D3" s="151"/>
      <c r="E3" s="151"/>
      <c r="F3" s="151"/>
      <c r="G3" s="151"/>
      <c r="H3" s="151"/>
      <c r="I3" s="152"/>
    </row>
    <row r="4" spans="1:9" ht="15" customHeight="1">
      <c r="A4" s="153" t="s">
        <v>98</v>
      </c>
      <c r="B4" s="154"/>
      <c r="C4" s="154"/>
      <c r="D4" s="154"/>
      <c r="E4" s="154"/>
      <c r="F4" s="154"/>
      <c r="G4" s="154"/>
      <c r="H4" s="154"/>
      <c r="I4" s="155"/>
    </row>
    <row r="5" spans="1:9" ht="15.75" thickBot="1">
      <c r="A5" s="156"/>
      <c r="B5" s="157"/>
      <c r="C5" s="157"/>
      <c r="D5" s="157"/>
      <c r="E5" s="157"/>
      <c r="F5" s="157"/>
      <c r="G5" s="157"/>
      <c r="H5" s="157"/>
      <c r="I5" s="158"/>
    </row>
    <row r="6" spans="1:9" ht="61.5" customHeight="1" thickBot="1">
      <c r="A6" s="7" t="s">
        <v>27</v>
      </c>
      <c r="B6" s="8" t="s">
        <v>99</v>
      </c>
      <c r="C6" s="9" t="s">
        <v>29</v>
      </c>
      <c r="D6" s="9" t="s">
        <v>30</v>
      </c>
      <c r="E6" s="9" t="s">
        <v>100</v>
      </c>
      <c r="F6" s="10" t="s">
        <v>32</v>
      </c>
      <c r="G6" s="9" t="s">
        <v>33</v>
      </c>
      <c r="H6" s="9" t="s">
        <v>101</v>
      </c>
      <c r="I6" s="11" t="s">
        <v>102</v>
      </c>
    </row>
    <row r="7" spans="1:9" ht="39" customHeight="1" thickBot="1">
      <c r="A7" s="49" t="s">
        <v>103</v>
      </c>
      <c r="B7" s="50"/>
      <c r="C7" s="51"/>
      <c r="D7" s="51"/>
      <c r="E7" s="52"/>
      <c r="F7" s="51"/>
      <c r="G7" s="53">
        <v>90000</v>
      </c>
      <c r="H7" s="54"/>
      <c r="I7" s="55">
        <f>SUM(G7*H7)</f>
        <v>0</v>
      </c>
    </row>
    <row r="8" spans="1:9" ht="15.75" thickBot="1">
      <c r="A8" s="19"/>
      <c r="B8" s="20"/>
      <c r="C8" s="20"/>
      <c r="D8" s="20"/>
      <c r="E8" s="20"/>
      <c r="F8" s="20"/>
      <c r="G8" s="21"/>
      <c r="H8" s="20"/>
      <c r="I8" s="22"/>
    </row>
    <row r="9" spans="1:9" ht="15.75" thickBot="1">
      <c r="A9" s="23" t="s">
        <v>37</v>
      </c>
      <c r="B9" s="159" t="s">
        <v>38</v>
      </c>
      <c r="C9" s="160"/>
      <c r="D9" s="161">
        <f>H7*I7</f>
        <v>0</v>
      </c>
      <c r="E9" s="162"/>
      <c r="F9" s="163"/>
      <c r="G9" s="20"/>
      <c r="H9" s="20"/>
      <c r="I9" s="22"/>
    </row>
    <row r="10" spans="1:9" ht="15.75" thickBot="1">
      <c r="A10" s="24"/>
      <c r="B10" s="137" t="s">
        <v>39</v>
      </c>
      <c r="C10" s="138"/>
      <c r="D10" s="139">
        <f>D11-D9</f>
        <v>0</v>
      </c>
      <c r="E10" s="140"/>
      <c r="F10" s="141"/>
      <c r="G10" s="20"/>
      <c r="H10" s="20"/>
      <c r="I10" s="22"/>
    </row>
    <row r="11" spans="1:9" ht="15.75" thickBot="1">
      <c r="A11" s="25"/>
      <c r="B11" s="142" t="s">
        <v>40</v>
      </c>
      <c r="C11" s="143"/>
      <c r="D11" s="144">
        <f>D9*1.21</f>
        <v>0</v>
      </c>
      <c r="E11" s="145"/>
      <c r="F11" s="146"/>
      <c r="G11" s="20"/>
      <c r="H11" s="20"/>
      <c r="I11" s="22"/>
    </row>
    <row r="12" spans="1:9" ht="15.75" thickBot="1">
      <c r="A12" s="26"/>
      <c r="B12" s="27"/>
      <c r="C12" s="27"/>
      <c r="D12" s="27"/>
      <c r="E12" s="27"/>
      <c r="F12" s="27"/>
      <c r="G12" s="27"/>
      <c r="H12" s="27"/>
      <c r="I12" s="28"/>
    </row>
  </sheetData>
  <mergeCells count="11">
    <mergeCell ref="B10:C10"/>
    <mergeCell ref="D10:F10"/>
    <mergeCell ref="B11:C11"/>
    <mergeCell ref="D11:F11"/>
    <mergeCell ref="A1:I1"/>
    <mergeCell ref="A2:I2"/>
    <mergeCell ref="A3:I3"/>
    <mergeCell ref="A4:I4"/>
    <mergeCell ref="A5:I5"/>
    <mergeCell ref="B9:C9"/>
    <mergeCell ref="D9:F9"/>
  </mergeCells>
  <pageMargins left="0.7" right="0.7" top="0.78740157499999996" bottom="0.78740157499999996" header="0.3" footer="0.3"/>
  <pageSetup paperSize="9" orientation="portrait" horizontalDpi="4294967293" verticalDpi="0" r:id="rId1"/>
</worksheet>
</file>

<file path=xl/worksheets/sheet11.xml><?xml version="1.0" encoding="utf-8"?>
<worksheet xmlns="http://schemas.openxmlformats.org/spreadsheetml/2006/main" xmlns:r="http://schemas.openxmlformats.org/officeDocument/2006/relationships">
  <dimension ref="A1:C27"/>
  <sheetViews>
    <sheetView workbookViewId="0">
      <selection activeCell="E15" sqref="E15:E18"/>
    </sheetView>
  </sheetViews>
  <sheetFormatPr defaultColWidth="8.85546875" defaultRowHeight="15"/>
  <cols>
    <col min="1" max="1" width="56.28515625" bestFit="1" customWidth="1"/>
    <col min="2" max="2" width="35.42578125" customWidth="1"/>
  </cols>
  <sheetData>
    <row r="1" spans="1:3" ht="35.450000000000003" customHeight="1">
      <c r="A1" s="1" t="s">
        <v>104</v>
      </c>
      <c r="C1" t="s">
        <v>43</v>
      </c>
    </row>
    <row r="2" spans="1:3">
      <c r="A2" s="30" t="s">
        <v>42</v>
      </c>
      <c r="B2" s="30"/>
      <c r="C2" s="2"/>
    </row>
    <row r="3" spans="1:3">
      <c r="A3" s="56" t="s">
        <v>89</v>
      </c>
      <c r="B3" s="57" t="s">
        <v>105</v>
      </c>
      <c r="C3" s="2"/>
    </row>
    <row r="4" spans="1:3">
      <c r="A4" s="56" t="s">
        <v>47</v>
      </c>
      <c r="B4" s="57" t="s">
        <v>106</v>
      </c>
      <c r="C4" s="2"/>
    </row>
    <row r="5" spans="1:3">
      <c r="A5" s="56" t="s">
        <v>107</v>
      </c>
      <c r="B5" s="57" t="s">
        <v>108</v>
      </c>
      <c r="C5" s="2"/>
    </row>
    <row r="6" spans="1:3">
      <c r="A6" s="56" t="s">
        <v>109</v>
      </c>
      <c r="B6" s="57" t="s">
        <v>110</v>
      </c>
      <c r="C6" s="2"/>
    </row>
    <row r="7" spans="1:3">
      <c r="A7" s="56" t="s">
        <v>111</v>
      </c>
      <c r="B7" s="57" t="s">
        <v>112</v>
      </c>
      <c r="C7" s="2"/>
    </row>
    <row r="8" spans="1:3">
      <c r="A8" s="56" t="s">
        <v>3</v>
      </c>
      <c r="B8" s="58" t="s">
        <v>113</v>
      </c>
      <c r="C8" s="2"/>
    </row>
    <row r="9" spans="1:3">
      <c r="A9" s="56" t="s">
        <v>114</v>
      </c>
      <c r="B9" s="59">
        <v>1.5</v>
      </c>
      <c r="C9" s="2"/>
    </row>
    <row r="10" spans="1:3">
      <c r="A10" s="56" t="s">
        <v>115</v>
      </c>
      <c r="B10" s="57" t="s">
        <v>116</v>
      </c>
      <c r="C10" s="2"/>
    </row>
    <row r="11" spans="1:3">
      <c r="A11" s="30" t="s">
        <v>60</v>
      </c>
      <c r="B11" s="57" t="s">
        <v>46</v>
      </c>
      <c r="C11" s="2"/>
    </row>
    <row r="12" spans="1:3">
      <c r="A12" s="56" t="s">
        <v>117</v>
      </c>
      <c r="B12" s="57" t="s">
        <v>46</v>
      </c>
      <c r="C12" s="2"/>
    </row>
    <row r="13" spans="1:3">
      <c r="A13" s="30" t="s">
        <v>118</v>
      </c>
      <c r="B13" s="57" t="s">
        <v>46</v>
      </c>
      <c r="C13" s="2"/>
    </row>
    <row r="14" spans="1:3">
      <c r="A14" s="30" t="s">
        <v>119</v>
      </c>
      <c r="B14" s="57" t="s">
        <v>120</v>
      </c>
      <c r="C14" s="2"/>
    </row>
    <row r="15" spans="1:3" ht="30">
      <c r="A15" s="30" t="s">
        <v>121</v>
      </c>
      <c r="B15" s="60" t="s">
        <v>122</v>
      </c>
      <c r="C15" s="2"/>
    </row>
    <row r="16" spans="1:3">
      <c r="A16" s="30" t="s">
        <v>123</v>
      </c>
      <c r="B16" s="57" t="s">
        <v>46</v>
      </c>
      <c r="C16" s="2"/>
    </row>
    <row r="17" spans="1:3" ht="30">
      <c r="A17" s="30" t="s">
        <v>124</v>
      </c>
      <c r="B17" s="60" t="s">
        <v>125</v>
      </c>
      <c r="C17" s="2"/>
    </row>
    <row r="18" spans="1:3">
      <c r="A18" s="30" t="s">
        <v>126</v>
      </c>
      <c r="B18" s="57" t="s">
        <v>46</v>
      </c>
      <c r="C18" s="2"/>
    </row>
    <row r="19" spans="1:3">
      <c r="A19" s="30" t="s">
        <v>63</v>
      </c>
      <c r="B19" s="57" t="s">
        <v>46</v>
      </c>
      <c r="C19" s="2"/>
    </row>
    <row r="20" spans="1:3" ht="30">
      <c r="A20" s="42" t="s">
        <v>127</v>
      </c>
      <c r="B20" s="43" t="s">
        <v>46</v>
      </c>
      <c r="C20" s="2"/>
    </row>
    <row r="21" spans="1:3">
      <c r="A21" s="42" t="s">
        <v>128</v>
      </c>
      <c r="B21" s="43" t="s">
        <v>46</v>
      </c>
      <c r="C21" s="2"/>
    </row>
    <row r="22" spans="1:3">
      <c r="A22" s="42" t="s">
        <v>75</v>
      </c>
      <c r="B22" s="43" t="s">
        <v>46</v>
      </c>
      <c r="C22" s="2"/>
    </row>
    <row r="23" spans="1:3">
      <c r="A23" s="42" t="s">
        <v>129</v>
      </c>
      <c r="B23" s="43" t="s">
        <v>46</v>
      </c>
      <c r="C23" s="2"/>
    </row>
    <row r="24" spans="1:3">
      <c r="A24" s="42" t="s">
        <v>77</v>
      </c>
      <c r="B24" s="43" t="s">
        <v>46</v>
      </c>
      <c r="C24" s="2"/>
    </row>
    <row r="25" spans="1:3">
      <c r="A25" s="42" t="s">
        <v>130</v>
      </c>
      <c r="B25" s="43" t="s">
        <v>46</v>
      </c>
      <c r="C25" s="2"/>
    </row>
    <row r="26" spans="1:3">
      <c r="A26" s="33" t="s">
        <v>131</v>
      </c>
      <c r="B26" s="43" t="s">
        <v>132</v>
      </c>
      <c r="C26" s="2"/>
    </row>
    <row r="27" spans="1:3">
      <c r="A27" s="33" t="s">
        <v>133</v>
      </c>
      <c r="B27" s="43" t="s">
        <v>134</v>
      </c>
      <c r="C27" s="2"/>
    </row>
  </sheetData>
  <pageMargins left="0.7" right="0.7" top="0.78740157499999996" bottom="0.78740157499999996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>
  <sheetPr>
    <tabColor rgb="FF92D050"/>
  </sheetPr>
  <dimension ref="A1:I14"/>
  <sheetViews>
    <sheetView topLeftCell="C1" workbookViewId="0">
      <selection activeCell="B20" sqref="B20:J20"/>
    </sheetView>
  </sheetViews>
  <sheetFormatPr defaultColWidth="8.85546875" defaultRowHeight="15"/>
  <cols>
    <col min="1" max="1" width="36.28515625" customWidth="1"/>
    <col min="2" max="2" width="14.85546875" customWidth="1"/>
    <col min="3" max="3" width="17" customWidth="1"/>
    <col min="4" max="4" width="10.42578125" customWidth="1"/>
    <col min="5" max="5" width="12.140625" customWidth="1"/>
    <col min="6" max="6" width="12" customWidth="1"/>
    <col min="7" max="7" width="17.28515625" customWidth="1"/>
    <col min="8" max="8" width="9.85546875" customWidth="1"/>
    <col min="9" max="9" width="17.7109375" customWidth="1"/>
  </cols>
  <sheetData>
    <row r="1" spans="1:9" ht="15.75" thickBot="1">
      <c r="A1" s="147" t="s">
        <v>135</v>
      </c>
      <c r="B1" s="148"/>
      <c r="C1" s="148"/>
      <c r="D1" s="148"/>
      <c r="E1" s="148"/>
      <c r="F1" s="148"/>
      <c r="G1" s="148"/>
      <c r="H1" s="148"/>
      <c r="I1" s="149"/>
    </row>
    <row r="2" spans="1:9" ht="18">
      <c r="A2" s="150" t="s">
        <v>25</v>
      </c>
      <c r="B2" s="151"/>
      <c r="C2" s="151"/>
      <c r="D2" s="151"/>
      <c r="E2" s="151"/>
      <c r="F2" s="151"/>
      <c r="G2" s="151"/>
      <c r="H2" s="151"/>
      <c r="I2" s="152"/>
    </row>
    <row r="3" spans="1:9" ht="15" customHeight="1">
      <c r="A3" s="153" t="s">
        <v>136</v>
      </c>
      <c r="B3" s="154"/>
      <c r="C3" s="154"/>
      <c r="D3" s="154"/>
      <c r="E3" s="154"/>
      <c r="F3" s="154"/>
      <c r="G3" s="154"/>
      <c r="H3" s="154"/>
      <c r="I3" s="155"/>
    </row>
    <row r="4" spans="1:9" ht="15.75" thickBot="1">
      <c r="A4" s="156"/>
      <c r="B4" s="157"/>
      <c r="C4" s="157"/>
      <c r="D4" s="157"/>
      <c r="E4" s="157"/>
      <c r="F4" s="157"/>
      <c r="G4" s="157"/>
      <c r="H4" s="157"/>
      <c r="I4" s="158"/>
    </row>
    <row r="5" spans="1:9" ht="61.5" customHeight="1" thickBot="1">
      <c r="A5" s="61" t="s">
        <v>27</v>
      </c>
      <c r="B5" s="62" t="s">
        <v>99</v>
      </c>
      <c r="C5" s="63" t="s">
        <v>29</v>
      </c>
      <c r="D5" s="63" t="s">
        <v>30</v>
      </c>
      <c r="E5" s="63" t="s">
        <v>100</v>
      </c>
      <c r="F5" s="64" t="s">
        <v>32</v>
      </c>
      <c r="G5" s="63" t="s">
        <v>33</v>
      </c>
      <c r="H5" s="63" t="s">
        <v>101</v>
      </c>
      <c r="I5" s="65" t="s">
        <v>102</v>
      </c>
    </row>
    <row r="6" spans="1:9" ht="39" customHeight="1">
      <c r="A6" s="66" t="s">
        <v>137</v>
      </c>
      <c r="B6" s="67"/>
      <c r="C6" s="14"/>
      <c r="D6" s="14"/>
      <c r="E6" s="15"/>
      <c r="F6" s="14"/>
      <c r="G6" s="118">
        <v>900000</v>
      </c>
      <c r="H6" s="17"/>
      <c r="I6" s="47">
        <f>SUM(G6*H6)</f>
        <v>0</v>
      </c>
    </row>
    <row r="7" spans="1:9" ht="39" customHeight="1">
      <c r="A7" s="68" t="s">
        <v>138</v>
      </c>
      <c r="B7" s="2"/>
      <c r="C7" s="69"/>
      <c r="D7" s="70"/>
      <c r="E7" s="71"/>
      <c r="F7" s="31"/>
      <c r="G7" s="119">
        <v>300000</v>
      </c>
      <c r="H7" s="72"/>
      <c r="I7" s="73">
        <f t="shared" ref="I7:I9" si="0">SUM(G7*H7)</f>
        <v>0</v>
      </c>
    </row>
    <row r="8" spans="1:9" ht="39" customHeight="1">
      <c r="A8" s="68" t="s">
        <v>139</v>
      </c>
      <c r="B8" s="2"/>
      <c r="C8" s="69"/>
      <c r="D8" s="69"/>
      <c r="E8" s="74"/>
      <c r="F8" s="69"/>
      <c r="G8" s="119">
        <v>12000</v>
      </c>
      <c r="H8" s="72"/>
      <c r="I8" s="73">
        <f t="shared" si="0"/>
        <v>0</v>
      </c>
    </row>
    <row r="9" spans="1:9" ht="40.5" customHeight="1" thickBot="1">
      <c r="A9" s="75" t="s">
        <v>140</v>
      </c>
      <c r="B9" s="76"/>
      <c r="C9" s="76"/>
      <c r="D9" s="76"/>
      <c r="E9" s="76"/>
      <c r="F9" s="76"/>
      <c r="G9" s="120">
        <v>32000</v>
      </c>
      <c r="H9" s="77"/>
      <c r="I9" s="78">
        <f t="shared" si="0"/>
        <v>0</v>
      </c>
    </row>
    <row r="10" spans="1:9" ht="15.75" thickBot="1">
      <c r="A10" s="19"/>
      <c r="B10" s="20"/>
      <c r="C10" s="20"/>
      <c r="D10" s="20"/>
      <c r="E10" s="20"/>
      <c r="F10" s="20"/>
      <c r="G10" s="21"/>
      <c r="H10" s="20"/>
      <c r="I10" s="22"/>
    </row>
    <row r="11" spans="1:9" ht="15.75" thickBot="1">
      <c r="A11" s="23" t="s">
        <v>37</v>
      </c>
      <c r="B11" s="159" t="s">
        <v>38</v>
      </c>
      <c r="C11" s="160"/>
      <c r="D11" s="161">
        <f>SUM(H6:H9)*SUM(I6:I9)</f>
        <v>0</v>
      </c>
      <c r="E11" s="162"/>
      <c r="F11" s="163"/>
      <c r="G11" s="20"/>
      <c r="H11" s="20"/>
      <c r="I11" s="22"/>
    </row>
    <row r="12" spans="1:9" ht="15.75" thickBot="1">
      <c r="A12" s="24"/>
      <c r="B12" s="137" t="s">
        <v>39</v>
      </c>
      <c r="C12" s="138"/>
      <c r="D12" s="139">
        <f>D13-D11</f>
        <v>0</v>
      </c>
      <c r="E12" s="140"/>
      <c r="F12" s="141"/>
      <c r="G12" s="20"/>
      <c r="H12" s="20"/>
      <c r="I12" s="22"/>
    </row>
    <row r="13" spans="1:9" ht="15.75" thickBot="1">
      <c r="A13" s="25"/>
      <c r="B13" s="142" t="s">
        <v>40</v>
      </c>
      <c r="C13" s="143"/>
      <c r="D13" s="144">
        <f>D11*1.21</f>
        <v>0</v>
      </c>
      <c r="E13" s="145"/>
      <c r="F13" s="146"/>
      <c r="G13" s="20"/>
      <c r="H13" s="20"/>
      <c r="I13" s="22"/>
    </row>
    <row r="14" spans="1:9" ht="15.75" thickBot="1">
      <c r="A14" s="26"/>
      <c r="B14" s="27"/>
      <c r="C14" s="27"/>
      <c r="D14" s="27"/>
      <c r="E14" s="27"/>
      <c r="F14" s="27"/>
      <c r="G14" s="27"/>
      <c r="H14" s="27"/>
      <c r="I14" s="28"/>
    </row>
  </sheetData>
  <mergeCells count="10">
    <mergeCell ref="B12:C12"/>
    <mergeCell ref="D12:F12"/>
    <mergeCell ref="B13:C13"/>
    <mergeCell ref="D13:F13"/>
    <mergeCell ref="A1:I1"/>
    <mergeCell ref="A2:I2"/>
    <mergeCell ref="A3:I3"/>
    <mergeCell ref="A4:I4"/>
    <mergeCell ref="B11:C11"/>
    <mergeCell ref="D11:F11"/>
  </mergeCells>
  <pageMargins left="0.7" right="0.7" top="0.78740157499999996" bottom="0.78740157499999996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>
  <dimension ref="A1:C27"/>
  <sheetViews>
    <sheetView workbookViewId="0">
      <selection activeCell="E15" sqref="E15:E18"/>
    </sheetView>
  </sheetViews>
  <sheetFormatPr defaultColWidth="8.85546875" defaultRowHeight="15"/>
  <cols>
    <col min="1" max="1" width="56.28515625" bestFit="1" customWidth="1"/>
    <col min="2" max="2" width="31.42578125" bestFit="1" customWidth="1"/>
  </cols>
  <sheetData>
    <row r="1" spans="1:3" ht="35.450000000000003" customHeight="1">
      <c r="A1" s="1" t="s">
        <v>141</v>
      </c>
      <c r="C1" t="s">
        <v>43</v>
      </c>
    </row>
    <row r="2" spans="1:3">
      <c r="A2" s="30" t="s">
        <v>42</v>
      </c>
      <c r="B2" s="30"/>
      <c r="C2" s="2"/>
    </row>
    <row r="3" spans="1:3">
      <c r="A3" s="56" t="s">
        <v>47</v>
      </c>
      <c r="B3" s="57" t="s">
        <v>142</v>
      </c>
      <c r="C3" s="2"/>
    </row>
    <row r="4" spans="1:3">
      <c r="A4" s="56" t="s">
        <v>107</v>
      </c>
      <c r="B4" s="57" t="s">
        <v>143</v>
      </c>
      <c r="C4" s="2"/>
    </row>
    <row r="5" spans="1:3">
      <c r="A5" s="56" t="s">
        <v>109</v>
      </c>
      <c r="B5" s="57" t="s">
        <v>144</v>
      </c>
      <c r="C5" s="2"/>
    </row>
    <row r="6" spans="1:3">
      <c r="A6" s="56" t="s">
        <v>111</v>
      </c>
      <c r="B6" s="57" t="s">
        <v>145</v>
      </c>
      <c r="C6" s="2"/>
    </row>
    <row r="7" spans="1:3">
      <c r="A7" s="56" t="s">
        <v>3</v>
      </c>
      <c r="B7" s="58" t="s">
        <v>146</v>
      </c>
      <c r="C7" s="2" t="s">
        <v>147</v>
      </c>
    </row>
    <row r="8" spans="1:3">
      <c r="A8" s="56" t="s">
        <v>148</v>
      </c>
      <c r="B8" s="59" t="s">
        <v>149</v>
      </c>
      <c r="C8" s="2"/>
    </row>
    <row r="9" spans="1:3">
      <c r="A9" s="56" t="s">
        <v>58</v>
      </c>
      <c r="B9" s="57" t="s">
        <v>116</v>
      </c>
      <c r="C9" s="2"/>
    </row>
    <row r="10" spans="1:3">
      <c r="A10" s="30" t="s">
        <v>60</v>
      </c>
      <c r="B10" s="57" t="s">
        <v>46</v>
      </c>
      <c r="C10" s="2"/>
    </row>
    <row r="11" spans="1:3">
      <c r="A11" s="56" t="s">
        <v>117</v>
      </c>
      <c r="B11" s="57" t="s">
        <v>46</v>
      </c>
      <c r="C11" s="2"/>
    </row>
    <row r="12" spans="1:3">
      <c r="A12" s="30" t="s">
        <v>118</v>
      </c>
      <c r="B12" s="57" t="s">
        <v>46</v>
      </c>
      <c r="C12" s="2"/>
    </row>
    <row r="13" spans="1:3">
      <c r="A13" s="30" t="s">
        <v>119</v>
      </c>
      <c r="B13" s="57" t="s">
        <v>120</v>
      </c>
      <c r="C13" s="2"/>
    </row>
    <row r="14" spans="1:3">
      <c r="A14" s="30" t="s">
        <v>150</v>
      </c>
      <c r="B14" s="57" t="s">
        <v>46</v>
      </c>
      <c r="C14" s="2"/>
    </row>
    <row r="15" spans="1:3" ht="30">
      <c r="A15" s="30" t="s">
        <v>121</v>
      </c>
      <c r="B15" s="60" t="s">
        <v>122</v>
      </c>
      <c r="C15" s="2"/>
    </row>
    <row r="16" spans="1:3">
      <c r="A16" s="30" t="s">
        <v>123</v>
      </c>
      <c r="B16" s="57" t="s">
        <v>46</v>
      </c>
      <c r="C16" s="2"/>
    </row>
    <row r="17" spans="1:3">
      <c r="A17" s="30" t="s">
        <v>151</v>
      </c>
      <c r="B17" s="60" t="s">
        <v>125</v>
      </c>
      <c r="C17" s="2"/>
    </row>
    <row r="18" spans="1:3">
      <c r="A18" s="30" t="s">
        <v>126</v>
      </c>
      <c r="B18" s="57" t="s">
        <v>46</v>
      </c>
      <c r="C18" s="2"/>
    </row>
    <row r="19" spans="1:3">
      <c r="A19" s="30" t="s">
        <v>63</v>
      </c>
      <c r="B19" s="57" t="s">
        <v>46</v>
      </c>
      <c r="C19" s="2"/>
    </row>
    <row r="20" spans="1:3" ht="30">
      <c r="A20" s="42" t="s">
        <v>152</v>
      </c>
      <c r="B20" s="43" t="s">
        <v>46</v>
      </c>
      <c r="C20" s="2"/>
    </row>
    <row r="21" spans="1:3">
      <c r="A21" s="42" t="s">
        <v>128</v>
      </c>
      <c r="B21" s="43" t="s">
        <v>46</v>
      </c>
      <c r="C21" s="2"/>
    </row>
    <row r="22" spans="1:3">
      <c r="A22" s="42" t="s">
        <v>75</v>
      </c>
      <c r="B22" s="43" t="s">
        <v>46</v>
      </c>
      <c r="C22" s="2"/>
    </row>
    <row r="23" spans="1:3">
      <c r="A23" s="42" t="s">
        <v>129</v>
      </c>
      <c r="B23" s="43" t="s">
        <v>46</v>
      </c>
      <c r="C23" s="2"/>
    </row>
    <row r="24" spans="1:3">
      <c r="A24" s="42" t="s">
        <v>77</v>
      </c>
      <c r="B24" s="43" t="s">
        <v>46</v>
      </c>
      <c r="C24" s="2"/>
    </row>
    <row r="25" spans="1:3">
      <c r="A25" s="42" t="s">
        <v>153</v>
      </c>
      <c r="B25" s="43" t="s">
        <v>46</v>
      </c>
      <c r="C25" s="2"/>
    </row>
    <row r="26" spans="1:3">
      <c r="A26" s="33" t="s">
        <v>131</v>
      </c>
      <c r="B26" s="43" t="s">
        <v>132</v>
      </c>
      <c r="C26" s="2"/>
    </row>
    <row r="27" spans="1:3">
      <c r="A27" s="33" t="s">
        <v>133</v>
      </c>
      <c r="B27" s="43" t="s">
        <v>134</v>
      </c>
      <c r="C27" s="2"/>
    </row>
  </sheetData>
  <pageMargins left="0.7" right="0.7" top="0.78740157499999996" bottom="0.78740157499999996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>
  <dimension ref="A1:C28"/>
  <sheetViews>
    <sheetView workbookViewId="0">
      <selection activeCell="E15" sqref="E15:E18"/>
    </sheetView>
  </sheetViews>
  <sheetFormatPr defaultColWidth="8.85546875" defaultRowHeight="15"/>
  <cols>
    <col min="1" max="1" width="56.28515625" bestFit="1" customWidth="1"/>
    <col min="2" max="2" width="35.42578125" customWidth="1"/>
  </cols>
  <sheetData>
    <row r="1" spans="1:3" ht="35.450000000000003" customHeight="1">
      <c r="A1" s="1" t="s">
        <v>154</v>
      </c>
      <c r="C1" t="s">
        <v>43</v>
      </c>
    </row>
    <row r="2" spans="1:3">
      <c r="A2" s="30" t="s">
        <v>42</v>
      </c>
      <c r="B2" s="30"/>
      <c r="C2" s="2"/>
    </row>
    <row r="3" spans="1:3" ht="45">
      <c r="A3" s="56" t="s">
        <v>47</v>
      </c>
      <c r="B3" s="60" t="s">
        <v>155</v>
      </c>
      <c r="C3" s="2"/>
    </row>
    <row r="4" spans="1:3">
      <c r="A4" s="56" t="s">
        <v>107</v>
      </c>
      <c r="B4" s="57" t="s">
        <v>143</v>
      </c>
      <c r="C4" s="2"/>
    </row>
    <row r="5" spans="1:3">
      <c r="A5" s="56" t="s">
        <v>109</v>
      </c>
      <c r="B5" s="57" t="s">
        <v>144</v>
      </c>
      <c r="C5" s="2"/>
    </row>
    <row r="6" spans="1:3">
      <c r="A6" s="56" t="s">
        <v>111</v>
      </c>
      <c r="B6" s="57" t="s">
        <v>145</v>
      </c>
      <c r="C6" s="2"/>
    </row>
    <row r="7" spans="1:3">
      <c r="A7" s="56" t="s">
        <v>3</v>
      </c>
      <c r="B7" s="58" t="s">
        <v>146</v>
      </c>
      <c r="C7" s="2"/>
    </row>
    <row r="8" spans="1:3">
      <c r="A8" s="56" t="s">
        <v>156</v>
      </c>
      <c r="B8" s="58" t="s">
        <v>157</v>
      </c>
      <c r="C8" s="2"/>
    </row>
    <row r="9" spans="1:3">
      <c r="A9" s="56" t="s">
        <v>148</v>
      </c>
      <c r="B9" s="59" t="s">
        <v>149</v>
      </c>
      <c r="C9" s="2"/>
    </row>
    <row r="10" spans="1:3">
      <c r="A10" s="56" t="s">
        <v>58</v>
      </c>
      <c r="B10" s="57" t="s">
        <v>116</v>
      </c>
      <c r="C10" s="2"/>
    </row>
    <row r="11" spans="1:3">
      <c r="A11" s="30" t="s">
        <v>60</v>
      </c>
      <c r="B11" s="57" t="s">
        <v>46</v>
      </c>
      <c r="C11" s="2"/>
    </row>
    <row r="12" spans="1:3">
      <c r="A12" s="56" t="s">
        <v>117</v>
      </c>
      <c r="B12" s="57" t="s">
        <v>46</v>
      </c>
      <c r="C12" s="2"/>
    </row>
    <row r="13" spans="1:3">
      <c r="A13" s="30" t="s">
        <v>118</v>
      </c>
      <c r="B13" s="57" t="s">
        <v>46</v>
      </c>
      <c r="C13" s="2"/>
    </row>
    <row r="14" spans="1:3">
      <c r="A14" s="30" t="s">
        <v>119</v>
      </c>
      <c r="B14" s="57" t="s">
        <v>120</v>
      </c>
      <c r="C14" s="2"/>
    </row>
    <row r="15" spans="1:3">
      <c r="A15" s="30" t="s">
        <v>150</v>
      </c>
      <c r="B15" s="57" t="s">
        <v>46</v>
      </c>
      <c r="C15" s="2"/>
    </row>
    <row r="16" spans="1:3" ht="30">
      <c r="A16" s="30" t="s">
        <v>121</v>
      </c>
      <c r="B16" s="60" t="s">
        <v>122</v>
      </c>
      <c r="C16" s="2"/>
    </row>
    <row r="17" spans="1:3">
      <c r="A17" s="30" t="s">
        <v>123</v>
      </c>
      <c r="B17" s="57" t="s">
        <v>46</v>
      </c>
      <c r="C17" s="2"/>
    </row>
    <row r="18" spans="1:3">
      <c r="A18" s="30" t="s">
        <v>151</v>
      </c>
      <c r="B18" s="60" t="s">
        <v>125</v>
      </c>
      <c r="C18" s="2"/>
    </row>
    <row r="19" spans="1:3">
      <c r="A19" s="30" t="s">
        <v>126</v>
      </c>
      <c r="B19" s="57" t="s">
        <v>46</v>
      </c>
      <c r="C19" s="2"/>
    </row>
    <row r="20" spans="1:3">
      <c r="A20" s="30" t="s">
        <v>63</v>
      </c>
      <c r="B20" s="57" t="s">
        <v>46</v>
      </c>
      <c r="C20" s="2"/>
    </row>
    <row r="21" spans="1:3" ht="30">
      <c r="A21" s="42" t="s">
        <v>127</v>
      </c>
      <c r="B21" s="43" t="s">
        <v>46</v>
      </c>
      <c r="C21" s="2"/>
    </row>
    <row r="22" spans="1:3">
      <c r="A22" s="42" t="s">
        <v>128</v>
      </c>
      <c r="B22" s="43" t="s">
        <v>46</v>
      </c>
      <c r="C22" s="2"/>
    </row>
    <row r="23" spans="1:3">
      <c r="A23" s="42" t="s">
        <v>75</v>
      </c>
      <c r="B23" s="43" t="s">
        <v>46</v>
      </c>
      <c r="C23" s="2"/>
    </row>
    <row r="24" spans="1:3">
      <c r="A24" s="42" t="s">
        <v>129</v>
      </c>
      <c r="B24" s="43" t="s">
        <v>46</v>
      </c>
      <c r="C24" s="2"/>
    </row>
    <row r="25" spans="1:3">
      <c r="A25" s="42" t="s">
        <v>77</v>
      </c>
      <c r="B25" s="43" t="s">
        <v>46</v>
      </c>
      <c r="C25" s="2"/>
    </row>
    <row r="26" spans="1:3">
      <c r="A26" s="42" t="s">
        <v>153</v>
      </c>
      <c r="B26" s="43" t="s">
        <v>46</v>
      </c>
      <c r="C26" s="2"/>
    </row>
    <row r="27" spans="1:3">
      <c r="A27" s="33" t="s">
        <v>131</v>
      </c>
      <c r="B27" s="43" t="s">
        <v>132</v>
      </c>
      <c r="C27" s="2"/>
    </row>
    <row r="28" spans="1:3">
      <c r="A28" s="33" t="s">
        <v>133</v>
      </c>
      <c r="B28" s="43" t="s">
        <v>134</v>
      </c>
      <c r="C28" s="2"/>
    </row>
  </sheetData>
  <pageMargins left="0.7" right="0.7" top="0.78740157499999996" bottom="0.78740157499999996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>
  <dimension ref="A1:C28"/>
  <sheetViews>
    <sheetView workbookViewId="0">
      <selection activeCell="B17" sqref="B17"/>
    </sheetView>
  </sheetViews>
  <sheetFormatPr defaultColWidth="9.140625" defaultRowHeight="15"/>
  <cols>
    <col min="1" max="1" width="56.28515625" bestFit="1" customWidth="1"/>
    <col min="2" max="2" width="35.42578125" customWidth="1"/>
  </cols>
  <sheetData>
    <row r="1" spans="1:3" ht="35.450000000000003" customHeight="1">
      <c r="A1" s="1" t="s">
        <v>158</v>
      </c>
      <c r="C1" t="s">
        <v>43</v>
      </c>
    </row>
    <row r="2" spans="1:3">
      <c r="A2" s="30" t="s">
        <v>42</v>
      </c>
      <c r="B2" s="30"/>
      <c r="C2" s="2"/>
    </row>
    <row r="3" spans="1:3">
      <c r="A3" s="30" t="s">
        <v>159</v>
      </c>
      <c r="B3" s="60" t="s">
        <v>160</v>
      </c>
      <c r="C3" s="2"/>
    </row>
    <row r="4" spans="1:3" ht="45">
      <c r="A4" s="56" t="s">
        <v>47</v>
      </c>
      <c r="B4" s="79" t="s">
        <v>161</v>
      </c>
      <c r="C4" s="2"/>
    </row>
    <row r="5" spans="1:3">
      <c r="A5" s="56" t="s">
        <v>107</v>
      </c>
      <c r="B5" s="57" t="s">
        <v>143</v>
      </c>
      <c r="C5" s="2"/>
    </row>
    <row r="6" spans="1:3">
      <c r="A6" s="56" t="s">
        <v>109</v>
      </c>
      <c r="B6" s="57" t="s">
        <v>144</v>
      </c>
      <c r="C6" s="2"/>
    </row>
    <row r="7" spans="1:3">
      <c r="A7" s="56" t="s">
        <v>111</v>
      </c>
      <c r="B7" s="57" t="s">
        <v>145</v>
      </c>
      <c r="C7" s="2"/>
    </row>
    <row r="8" spans="1:3">
      <c r="A8" s="56" t="s">
        <v>3</v>
      </c>
      <c r="B8" s="58" t="s">
        <v>146</v>
      </c>
      <c r="C8" s="2"/>
    </row>
    <row r="9" spans="1:3">
      <c r="A9" s="56" t="s">
        <v>148</v>
      </c>
      <c r="B9" s="59" t="s">
        <v>162</v>
      </c>
      <c r="C9" s="2"/>
    </row>
    <row r="10" spans="1:3">
      <c r="A10" s="56" t="s">
        <v>58</v>
      </c>
      <c r="B10" s="57" t="s">
        <v>116</v>
      </c>
      <c r="C10" s="2"/>
    </row>
    <row r="11" spans="1:3">
      <c r="A11" s="30" t="s">
        <v>60</v>
      </c>
      <c r="B11" s="57" t="s">
        <v>46</v>
      </c>
      <c r="C11" s="2"/>
    </row>
    <row r="12" spans="1:3">
      <c r="A12" s="56" t="s">
        <v>117</v>
      </c>
      <c r="B12" s="57" t="s">
        <v>46</v>
      </c>
      <c r="C12" s="2"/>
    </row>
    <row r="13" spans="1:3">
      <c r="A13" s="30" t="s">
        <v>118</v>
      </c>
      <c r="B13" s="57" t="s">
        <v>46</v>
      </c>
      <c r="C13" s="2"/>
    </row>
    <row r="14" spans="1:3">
      <c r="A14" s="30" t="s">
        <v>119</v>
      </c>
      <c r="B14" s="57" t="s">
        <v>120</v>
      </c>
      <c r="C14" s="2"/>
    </row>
    <row r="15" spans="1:3">
      <c r="A15" s="30" t="s">
        <v>150</v>
      </c>
      <c r="B15" s="57" t="s">
        <v>46</v>
      </c>
      <c r="C15" s="2"/>
    </row>
    <row r="16" spans="1:3" ht="30">
      <c r="A16" s="30" t="s">
        <v>121</v>
      </c>
      <c r="B16" s="60" t="s">
        <v>122</v>
      </c>
      <c r="C16" s="2"/>
    </row>
    <row r="17" spans="1:3">
      <c r="A17" s="30" t="s">
        <v>123</v>
      </c>
      <c r="B17" s="57" t="s">
        <v>46</v>
      </c>
      <c r="C17" s="2"/>
    </row>
    <row r="18" spans="1:3">
      <c r="A18" s="30" t="s">
        <v>151</v>
      </c>
      <c r="B18" s="60" t="s">
        <v>125</v>
      </c>
      <c r="C18" s="2"/>
    </row>
    <row r="19" spans="1:3">
      <c r="A19" s="30" t="s">
        <v>126</v>
      </c>
      <c r="B19" s="57" t="s">
        <v>46</v>
      </c>
      <c r="C19" s="2"/>
    </row>
    <row r="20" spans="1:3">
      <c r="A20" s="30" t="s">
        <v>63</v>
      </c>
      <c r="B20" s="57" t="s">
        <v>46</v>
      </c>
      <c r="C20" s="2"/>
    </row>
    <row r="21" spans="1:3" ht="30">
      <c r="A21" s="42" t="s">
        <v>127</v>
      </c>
      <c r="B21" s="43" t="s">
        <v>46</v>
      </c>
      <c r="C21" s="2"/>
    </row>
    <row r="22" spans="1:3">
      <c r="A22" s="42" t="s">
        <v>128</v>
      </c>
      <c r="B22" s="43" t="s">
        <v>46</v>
      </c>
      <c r="C22" s="2"/>
    </row>
    <row r="23" spans="1:3">
      <c r="A23" s="42" t="s">
        <v>75</v>
      </c>
      <c r="B23" s="43" t="s">
        <v>46</v>
      </c>
      <c r="C23" s="2"/>
    </row>
    <row r="24" spans="1:3">
      <c r="A24" s="42" t="s">
        <v>129</v>
      </c>
      <c r="B24" s="43" t="s">
        <v>46</v>
      </c>
      <c r="C24" s="2"/>
    </row>
    <row r="25" spans="1:3">
      <c r="A25" s="42" t="s">
        <v>77</v>
      </c>
      <c r="B25" s="43" t="s">
        <v>46</v>
      </c>
      <c r="C25" s="2"/>
    </row>
    <row r="26" spans="1:3">
      <c r="A26" s="42" t="s">
        <v>153</v>
      </c>
      <c r="B26" s="43" t="s">
        <v>46</v>
      </c>
      <c r="C26" s="2"/>
    </row>
    <row r="27" spans="1:3">
      <c r="A27" s="33" t="s">
        <v>131</v>
      </c>
      <c r="B27" s="43" t="s">
        <v>132</v>
      </c>
      <c r="C27" s="2"/>
    </row>
    <row r="28" spans="1:3">
      <c r="A28" s="33" t="s">
        <v>133</v>
      </c>
      <c r="B28" s="43" t="s">
        <v>134</v>
      </c>
      <c r="C28" s="2"/>
    </row>
  </sheetData>
  <pageMargins left="0.7" right="0.7" top="0.78740157499999996" bottom="0.78740157499999996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>
  <dimension ref="A1:C28"/>
  <sheetViews>
    <sheetView workbookViewId="0">
      <selection activeCell="A30" sqref="A30:A31"/>
    </sheetView>
  </sheetViews>
  <sheetFormatPr defaultColWidth="9.140625" defaultRowHeight="15"/>
  <cols>
    <col min="1" max="1" width="56.28515625" bestFit="1" customWidth="1"/>
    <col min="2" max="2" width="35.42578125" customWidth="1"/>
  </cols>
  <sheetData>
    <row r="1" spans="1:3" ht="35.450000000000003" customHeight="1">
      <c r="A1" s="1" t="s">
        <v>163</v>
      </c>
      <c r="C1" t="s">
        <v>43</v>
      </c>
    </row>
    <row r="2" spans="1:3">
      <c r="A2" s="30" t="s">
        <v>42</v>
      </c>
      <c r="B2" s="30"/>
      <c r="C2" s="2"/>
    </row>
    <row r="3" spans="1:3" ht="30">
      <c r="A3" s="30" t="s">
        <v>164</v>
      </c>
      <c r="B3" s="60" t="s">
        <v>165</v>
      </c>
      <c r="C3" s="2"/>
    </row>
    <row r="4" spans="1:3" ht="75">
      <c r="A4" s="56" t="s">
        <v>47</v>
      </c>
      <c r="B4" s="60" t="s">
        <v>166</v>
      </c>
      <c r="C4" s="2"/>
    </row>
    <row r="5" spans="1:3">
      <c r="A5" s="56" t="s">
        <v>107</v>
      </c>
      <c r="B5" s="57" t="s">
        <v>143</v>
      </c>
      <c r="C5" s="2"/>
    </row>
    <row r="6" spans="1:3">
      <c r="A6" s="56" t="s">
        <v>109</v>
      </c>
      <c r="B6" s="57" t="s">
        <v>144</v>
      </c>
      <c r="C6" s="2"/>
    </row>
    <row r="7" spans="1:3">
      <c r="A7" s="56" t="s">
        <v>111</v>
      </c>
      <c r="B7" s="57" t="s">
        <v>145</v>
      </c>
      <c r="C7" s="2"/>
    </row>
    <row r="8" spans="1:3">
      <c r="A8" s="56" t="s">
        <v>3</v>
      </c>
      <c r="B8" s="58" t="s">
        <v>146</v>
      </c>
      <c r="C8" s="2"/>
    </row>
    <row r="9" spans="1:3">
      <c r="A9" s="56" t="s">
        <v>148</v>
      </c>
      <c r="B9" s="59" t="s">
        <v>149</v>
      </c>
      <c r="C9" s="2"/>
    </row>
    <row r="10" spans="1:3">
      <c r="A10" s="56" t="s">
        <v>58</v>
      </c>
      <c r="B10" s="57" t="s">
        <v>116</v>
      </c>
      <c r="C10" s="2"/>
    </row>
    <row r="11" spans="1:3">
      <c r="A11" s="30" t="s">
        <v>60</v>
      </c>
      <c r="B11" s="57" t="s">
        <v>46</v>
      </c>
      <c r="C11" s="2"/>
    </row>
    <row r="12" spans="1:3">
      <c r="A12" s="56" t="s">
        <v>117</v>
      </c>
      <c r="B12" s="57" t="s">
        <v>46</v>
      </c>
      <c r="C12" s="2"/>
    </row>
    <row r="13" spans="1:3">
      <c r="A13" s="30" t="s">
        <v>118</v>
      </c>
      <c r="B13" s="57" t="s">
        <v>46</v>
      </c>
      <c r="C13" s="2"/>
    </row>
    <row r="14" spans="1:3">
      <c r="A14" s="30" t="s">
        <v>119</v>
      </c>
      <c r="B14" s="57" t="s">
        <v>120</v>
      </c>
      <c r="C14" s="2"/>
    </row>
    <row r="15" spans="1:3">
      <c r="A15" s="30" t="s">
        <v>150</v>
      </c>
      <c r="B15" s="57" t="s">
        <v>46</v>
      </c>
      <c r="C15" s="2"/>
    </row>
    <row r="16" spans="1:3" ht="45">
      <c r="A16" s="30" t="s">
        <v>121</v>
      </c>
      <c r="B16" s="60" t="s">
        <v>167</v>
      </c>
      <c r="C16" s="2"/>
    </row>
    <row r="17" spans="1:3">
      <c r="A17" s="30" t="s">
        <v>123</v>
      </c>
      <c r="B17" s="57" t="s">
        <v>46</v>
      </c>
      <c r="C17" s="2"/>
    </row>
    <row r="18" spans="1:3">
      <c r="A18" s="30" t="s">
        <v>151</v>
      </c>
      <c r="B18" s="60" t="s">
        <v>125</v>
      </c>
      <c r="C18" s="2"/>
    </row>
    <row r="19" spans="1:3">
      <c r="A19" s="30" t="s">
        <v>126</v>
      </c>
      <c r="B19" s="57" t="s">
        <v>46</v>
      </c>
      <c r="C19" s="2"/>
    </row>
    <row r="20" spans="1:3">
      <c r="A20" s="30" t="s">
        <v>63</v>
      </c>
      <c r="B20" s="57" t="s">
        <v>46</v>
      </c>
      <c r="C20" s="2"/>
    </row>
    <row r="21" spans="1:3" ht="30">
      <c r="A21" s="42" t="s">
        <v>152</v>
      </c>
      <c r="B21" s="43" t="s">
        <v>46</v>
      </c>
      <c r="C21" s="2"/>
    </row>
    <row r="22" spans="1:3">
      <c r="A22" s="42" t="s">
        <v>128</v>
      </c>
      <c r="B22" s="43" t="s">
        <v>46</v>
      </c>
      <c r="C22" s="2"/>
    </row>
    <row r="23" spans="1:3">
      <c r="A23" s="42" t="s">
        <v>75</v>
      </c>
      <c r="B23" s="43" t="s">
        <v>46</v>
      </c>
      <c r="C23" s="2"/>
    </row>
    <row r="24" spans="1:3">
      <c r="A24" s="42" t="s">
        <v>129</v>
      </c>
      <c r="B24" s="43" t="s">
        <v>46</v>
      </c>
      <c r="C24" s="2"/>
    </row>
    <row r="25" spans="1:3">
      <c r="A25" s="42" t="s">
        <v>77</v>
      </c>
      <c r="B25" s="43" t="s">
        <v>168</v>
      </c>
      <c r="C25" s="2"/>
    </row>
    <row r="26" spans="1:3">
      <c r="A26" s="42" t="s">
        <v>153</v>
      </c>
      <c r="B26" s="43" t="s">
        <v>46</v>
      </c>
      <c r="C26" s="2"/>
    </row>
    <row r="27" spans="1:3">
      <c r="A27" s="33" t="s">
        <v>131</v>
      </c>
      <c r="B27" s="43" t="s">
        <v>132</v>
      </c>
      <c r="C27" s="2"/>
    </row>
    <row r="28" spans="1:3">
      <c r="A28" s="33" t="s">
        <v>133</v>
      </c>
      <c r="B28" s="43" t="s">
        <v>134</v>
      </c>
      <c r="C28" s="2"/>
    </row>
  </sheetData>
  <pageMargins left="0.7" right="0.7" top="0.78740157499999996" bottom="0.78740157499999996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E15" sqref="E15:E18"/>
    </sheetView>
  </sheetViews>
  <sheetFormatPr defaultColWidth="8.85546875" defaultRowHeight="15"/>
  <sheetData/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92D050"/>
  </sheetPr>
  <dimension ref="A1:I11"/>
  <sheetViews>
    <sheetView workbookViewId="0">
      <selection activeCell="B29" sqref="B29"/>
    </sheetView>
  </sheetViews>
  <sheetFormatPr defaultColWidth="8.85546875" defaultRowHeight="15"/>
  <cols>
    <col min="1" max="1" width="19.85546875" customWidth="1"/>
    <col min="2" max="2" width="15.85546875" customWidth="1"/>
    <col min="3" max="3" width="19.7109375" customWidth="1"/>
    <col min="4" max="4" width="15.85546875" customWidth="1"/>
    <col min="5" max="5" width="20.28515625" customWidth="1"/>
    <col min="6" max="6" width="15.42578125" customWidth="1"/>
    <col min="7" max="7" width="20.85546875" customWidth="1"/>
    <col min="9" max="9" width="18.28515625" customWidth="1"/>
  </cols>
  <sheetData>
    <row r="1" spans="1:9" ht="15.75" thickBot="1">
      <c r="A1" s="147" t="s">
        <v>24</v>
      </c>
      <c r="B1" s="148"/>
      <c r="C1" s="148"/>
      <c r="D1" s="148"/>
      <c r="E1" s="148"/>
      <c r="F1" s="148"/>
      <c r="G1" s="148"/>
      <c r="H1" s="148"/>
      <c r="I1" s="149"/>
    </row>
    <row r="2" spans="1:9" ht="18">
      <c r="A2" s="150" t="s">
        <v>25</v>
      </c>
      <c r="B2" s="151"/>
      <c r="C2" s="151"/>
      <c r="D2" s="151"/>
      <c r="E2" s="151"/>
      <c r="F2" s="151"/>
      <c r="G2" s="151"/>
      <c r="H2" s="151"/>
      <c r="I2" s="152"/>
    </row>
    <row r="3" spans="1:9" ht="15.75">
      <c r="A3" s="153" t="s">
        <v>26</v>
      </c>
      <c r="B3" s="154"/>
      <c r="C3" s="154"/>
      <c r="D3" s="154"/>
      <c r="E3" s="154"/>
      <c r="F3" s="154"/>
      <c r="G3" s="154"/>
      <c r="H3" s="154"/>
      <c r="I3" s="155"/>
    </row>
    <row r="4" spans="1:9" ht="15.75" thickBot="1">
      <c r="A4" s="156"/>
      <c r="B4" s="157"/>
      <c r="C4" s="157"/>
      <c r="D4" s="157"/>
      <c r="E4" s="157"/>
      <c r="F4" s="157"/>
      <c r="G4" s="157"/>
      <c r="H4" s="157"/>
      <c r="I4" s="158"/>
    </row>
    <row r="5" spans="1:9" ht="36.75" thickBot="1">
      <c r="A5" s="7" t="s">
        <v>27</v>
      </c>
      <c r="B5" s="8" t="s">
        <v>28</v>
      </c>
      <c r="C5" s="9" t="s">
        <v>29</v>
      </c>
      <c r="D5" s="9" t="s">
        <v>30</v>
      </c>
      <c r="E5" s="9" t="s">
        <v>31</v>
      </c>
      <c r="F5" s="10" t="s">
        <v>32</v>
      </c>
      <c r="G5" s="9" t="s">
        <v>33</v>
      </c>
      <c r="H5" s="9" t="s">
        <v>34</v>
      </c>
      <c r="I5" s="11" t="s">
        <v>35</v>
      </c>
    </row>
    <row r="6" spans="1:9" ht="67.349999999999994" customHeight="1">
      <c r="A6" s="12" t="s">
        <v>36</v>
      </c>
      <c r="B6" s="13"/>
      <c r="C6" s="14"/>
      <c r="D6" s="14"/>
      <c r="E6" s="15"/>
      <c r="F6" s="14"/>
      <c r="G6" s="16">
        <v>26756000</v>
      </c>
      <c r="H6" s="17"/>
      <c r="I6" s="18">
        <f>SUM(G6*H6)</f>
        <v>0</v>
      </c>
    </row>
    <row r="7" spans="1:9" ht="15.75" thickBot="1">
      <c r="A7" s="19"/>
      <c r="B7" s="20"/>
      <c r="C7" s="20"/>
      <c r="D7" s="20"/>
      <c r="E7" s="20"/>
      <c r="F7" s="20"/>
      <c r="G7" s="21"/>
      <c r="H7" s="20"/>
      <c r="I7" s="22"/>
    </row>
    <row r="8" spans="1:9" ht="15.75" thickBot="1">
      <c r="A8" s="23" t="s">
        <v>37</v>
      </c>
      <c r="B8" s="159" t="s">
        <v>38</v>
      </c>
      <c r="C8" s="160"/>
      <c r="D8" s="161">
        <f>I6*H6</f>
        <v>0</v>
      </c>
      <c r="E8" s="162"/>
      <c r="F8" s="163"/>
      <c r="G8" s="20"/>
      <c r="H8" s="20"/>
      <c r="I8" s="22"/>
    </row>
    <row r="9" spans="1:9" ht="15.75" thickBot="1">
      <c r="A9" s="24"/>
      <c r="B9" s="137" t="s">
        <v>39</v>
      </c>
      <c r="C9" s="138"/>
      <c r="D9" s="139">
        <f>D10-D8</f>
        <v>0</v>
      </c>
      <c r="E9" s="140"/>
      <c r="F9" s="141"/>
      <c r="G9" s="20"/>
      <c r="H9" s="20"/>
      <c r="I9" s="22"/>
    </row>
    <row r="10" spans="1:9" ht="15.75" thickBot="1">
      <c r="A10" s="25"/>
      <c r="B10" s="142" t="s">
        <v>40</v>
      </c>
      <c r="C10" s="143"/>
      <c r="D10" s="144">
        <f>D8*1.21</f>
        <v>0</v>
      </c>
      <c r="E10" s="145"/>
      <c r="F10" s="146"/>
      <c r="G10" s="20"/>
      <c r="H10" s="20"/>
      <c r="I10" s="22"/>
    </row>
    <row r="11" spans="1:9" ht="15.75" thickBot="1">
      <c r="A11" s="26"/>
      <c r="B11" s="27"/>
      <c r="C11" s="27"/>
      <c r="D11" s="27"/>
      <c r="E11" s="27"/>
      <c r="F11" s="27"/>
      <c r="G11" s="27"/>
      <c r="H11" s="27"/>
      <c r="I11" s="28"/>
    </row>
  </sheetData>
  <mergeCells count="10">
    <mergeCell ref="B9:C9"/>
    <mergeCell ref="D9:F9"/>
    <mergeCell ref="B10:C10"/>
    <mergeCell ref="D10:F10"/>
    <mergeCell ref="A1:I1"/>
    <mergeCell ref="A2:I2"/>
    <mergeCell ref="A3:I3"/>
    <mergeCell ref="A4:I4"/>
    <mergeCell ref="B8:C8"/>
    <mergeCell ref="D8:F8"/>
  </mergeCells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G33"/>
  <sheetViews>
    <sheetView workbookViewId="0">
      <selection activeCell="C33" sqref="C33"/>
    </sheetView>
  </sheetViews>
  <sheetFormatPr defaultColWidth="9.140625" defaultRowHeight="15"/>
  <cols>
    <col min="1" max="1" width="48.140625" style="29" customWidth="1"/>
    <col min="2" max="2" width="17.42578125" style="129" customWidth="1"/>
    <col min="3" max="3" width="15" style="29" customWidth="1"/>
    <col min="4" max="16384" width="9.140625" style="29"/>
  </cols>
  <sheetData>
    <row r="1" spans="1:7">
      <c r="A1" t="s">
        <v>41</v>
      </c>
      <c r="B1" s="3"/>
      <c r="C1"/>
    </row>
    <row r="2" spans="1:7" ht="30">
      <c r="A2" s="30" t="s">
        <v>42</v>
      </c>
      <c r="B2" s="121"/>
      <c r="C2" s="32" t="s">
        <v>43</v>
      </c>
    </row>
    <row r="3" spans="1:7">
      <c r="A3" s="33"/>
      <c r="B3" s="34"/>
      <c r="C3" s="31"/>
    </row>
    <row r="4" spans="1:7" s="37" customFormat="1">
      <c r="A4" s="35" t="s">
        <v>44</v>
      </c>
      <c r="B4" s="122"/>
      <c r="C4" s="36"/>
    </row>
    <row r="5" spans="1:7">
      <c r="A5" s="33" t="s">
        <v>45</v>
      </c>
      <c r="B5" s="121" t="s">
        <v>46</v>
      </c>
      <c r="C5" s="31"/>
    </row>
    <row r="6" spans="1:7" ht="30">
      <c r="A6" s="33" t="s">
        <v>47</v>
      </c>
      <c r="B6" s="123" t="s">
        <v>48</v>
      </c>
      <c r="C6" s="31"/>
    </row>
    <row r="7" spans="1:7">
      <c r="A7" s="33" t="s">
        <v>49</v>
      </c>
      <c r="B7" s="124" t="s">
        <v>50</v>
      </c>
      <c r="C7" s="31"/>
    </row>
    <row r="8" spans="1:7" ht="30">
      <c r="A8" s="35" t="s">
        <v>51</v>
      </c>
      <c r="B8" s="124" t="s">
        <v>52</v>
      </c>
      <c r="C8" s="31"/>
    </row>
    <row r="9" spans="1:7">
      <c r="A9" s="33" t="s">
        <v>53</v>
      </c>
      <c r="B9" s="121" t="s">
        <v>54</v>
      </c>
      <c r="C9" s="31"/>
    </row>
    <row r="10" spans="1:7">
      <c r="A10" s="33" t="s">
        <v>55</v>
      </c>
      <c r="B10" s="121" t="s">
        <v>56</v>
      </c>
      <c r="C10" s="31"/>
    </row>
    <row r="11" spans="1:7">
      <c r="A11" s="33" t="s">
        <v>57</v>
      </c>
      <c r="B11" s="121">
        <v>1.5</v>
      </c>
      <c r="C11" s="31"/>
    </row>
    <row r="12" spans="1:7">
      <c r="A12" s="35" t="s">
        <v>58</v>
      </c>
      <c r="B12" s="121" t="s">
        <v>59</v>
      </c>
      <c r="C12" s="31"/>
    </row>
    <row r="13" spans="1:7">
      <c r="A13" s="35" t="s">
        <v>60</v>
      </c>
      <c r="B13" s="121" t="s">
        <v>46</v>
      </c>
      <c r="C13" s="31"/>
    </row>
    <row r="14" spans="1:7" ht="30">
      <c r="A14" s="35" t="s">
        <v>61</v>
      </c>
      <c r="B14" s="125" t="s">
        <v>62</v>
      </c>
      <c r="C14" s="31"/>
      <c r="G14" s="40"/>
    </row>
    <row r="15" spans="1:7">
      <c r="A15" s="35" t="s">
        <v>63</v>
      </c>
      <c r="B15" s="121" t="s">
        <v>46</v>
      </c>
      <c r="C15" s="31"/>
    </row>
    <row r="16" spans="1:7">
      <c r="A16" s="35" t="s">
        <v>64</v>
      </c>
      <c r="B16" s="121" t="s">
        <v>46</v>
      </c>
      <c r="C16" s="31"/>
    </row>
    <row r="17" spans="1:3">
      <c r="A17" s="35" t="s">
        <v>65</v>
      </c>
      <c r="B17" s="121" t="s">
        <v>46</v>
      </c>
      <c r="C17" s="31"/>
    </row>
    <row r="18" spans="1:3" ht="30">
      <c r="A18" s="35" t="s">
        <v>66</v>
      </c>
      <c r="B18" s="121" t="s">
        <v>46</v>
      </c>
      <c r="C18" s="31"/>
    </row>
    <row r="19" spans="1:3">
      <c r="A19" s="130" t="s">
        <v>67</v>
      </c>
      <c r="B19" s="126" t="s">
        <v>46</v>
      </c>
      <c r="C19" s="41"/>
    </row>
    <row r="20" spans="1:3">
      <c r="A20" s="130" t="s">
        <v>68</v>
      </c>
      <c r="B20" s="126" t="s">
        <v>46</v>
      </c>
      <c r="C20" s="41"/>
    </row>
    <row r="21" spans="1:3">
      <c r="A21" s="35" t="s">
        <v>69</v>
      </c>
      <c r="B21" s="121" t="s">
        <v>46</v>
      </c>
      <c r="C21" s="31"/>
    </row>
    <row r="22" spans="1:3" ht="45">
      <c r="A22" s="35" t="s">
        <v>70</v>
      </c>
      <c r="B22" s="121" t="s">
        <v>46</v>
      </c>
      <c r="C22" s="31"/>
    </row>
    <row r="23" spans="1:3">
      <c r="A23" s="35" t="s">
        <v>71</v>
      </c>
      <c r="B23" s="126" t="s">
        <v>46</v>
      </c>
      <c r="C23" s="31"/>
    </row>
    <row r="24" spans="1:3">
      <c r="A24" s="42" t="s">
        <v>72</v>
      </c>
      <c r="B24" s="127" t="s">
        <v>46</v>
      </c>
      <c r="C24" s="31"/>
    </row>
    <row r="25" spans="1:3">
      <c r="A25" s="42" t="s">
        <v>73</v>
      </c>
      <c r="B25" s="127" t="s">
        <v>46</v>
      </c>
      <c r="C25" s="31"/>
    </row>
    <row r="26" spans="1:3">
      <c r="A26" s="42" t="s">
        <v>74</v>
      </c>
      <c r="B26" s="127" t="s">
        <v>46</v>
      </c>
      <c r="C26" s="31"/>
    </row>
    <row r="27" spans="1:3">
      <c r="A27" s="42" t="s">
        <v>75</v>
      </c>
      <c r="B27" s="127" t="s">
        <v>46</v>
      </c>
      <c r="C27" s="31"/>
    </row>
    <row r="28" spans="1:3">
      <c r="A28" s="42" t="s">
        <v>76</v>
      </c>
      <c r="B28" s="127" t="s">
        <v>46</v>
      </c>
      <c r="C28" s="31"/>
    </row>
    <row r="29" spans="1:3">
      <c r="A29" s="44" t="s">
        <v>77</v>
      </c>
      <c r="B29" s="128" t="s">
        <v>46</v>
      </c>
      <c r="C29" s="31"/>
    </row>
    <row r="30" spans="1:3">
      <c r="A30" s="42" t="s">
        <v>72</v>
      </c>
      <c r="B30" s="127" t="s">
        <v>46</v>
      </c>
      <c r="C30" s="31"/>
    </row>
    <row r="31" spans="1:3" ht="30">
      <c r="A31" s="42" t="s">
        <v>78</v>
      </c>
      <c r="B31" s="127" t="s">
        <v>46</v>
      </c>
      <c r="C31" s="31"/>
    </row>
    <row r="32" spans="1:3">
      <c r="A32" s="42" t="s">
        <v>79</v>
      </c>
      <c r="B32" s="127" t="s">
        <v>46</v>
      </c>
      <c r="C32" s="31"/>
    </row>
    <row r="33" spans="1:3">
      <c r="A33" s="42" t="s">
        <v>80</v>
      </c>
      <c r="B33" s="127" t="s">
        <v>81</v>
      </c>
      <c r="C33" s="31"/>
    </row>
  </sheetData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rgb="FF92D050"/>
  </sheetPr>
  <dimension ref="A1:I11"/>
  <sheetViews>
    <sheetView workbookViewId="0">
      <selection activeCell="E15" sqref="E15:E18"/>
    </sheetView>
  </sheetViews>
  <sheetFormatPr defaultColWidth="8.85546875" defaultRowHeight="15"/>
  <cols>
    <col min="1" max="1" width="19.85546875" customWidth="1"/>
    <col min="2" max="2" width="15.85546875" customWidth="1"/>
    <col min="3" max="3" width="19.7109375" customWidth="1"/>
    <col min="4" max="4" width="15.85546875" customWidth="1"/>
    <col min="5" max="5" width="20.28515625" customWidth="1"/>
    <col min="6" max="6" width="15.42578125" customWidth="1"/>
    <col min="7" max="7" width="20.85546875" customWidth="1"/>
    <col min="9" max="9" width="18.28515625" customWidth="1"/>
  </cols>
  <sheetData>
    <row r="1" spans="1:9" ht="15.75" thickBot="1">
      <c r="A1" s="147" t="s">
        <v>24</v>
      </c>
      <c r="B1" s="148"/>
      <c r="C1" s="148"/>
      <c r="D1" s="148"/>
      <c r="E1" s="148"/>
      <c r="F1" s="148"/>
      <c r="G1" s="148"/>
      <c r="H1" s="148"/>
      <c r="I1" s="149"/>
    </row>
    <row r="2" spans="1:9" ht="18">
      <c r="A2" s="150" t="s">
        <v>25</v>
      </c>
      <c r="B2" s="151"/>
      <c r="C2" s="151"/>
      <c r="D2" s="151"/>
      <c r="E2" s="151"/>
      <c r="F2" s="151"/>
      <c r="G2" s="151"/>
      <c r="H2" s="151"/>
      <c r="I2" s="152"/>
    </row>
    <row r="3" spans="1:9" ht="15.75">
      <c r="A3" s="153" t="s">
        <v>82</v>
      </c>
      <c r="B3" s="154"/>
      <c r="C3" s="154"/>
      <c r="D3" s="154"/>
      <c r="E3" s="154"/>
      <c r="F3" s="154"/>
      <c r="G3" s="154"/>
      <c r="H3" s="154"/>
      <c r="I3" s="155"/>
    </row>
    <row r="4" spans="1:9" ht="15.75" thickBot="1">
      <c r="A4" s="156"/>
      <c r="B4" s="157"/>
      <c r="C4" s="157"/>
      <c r="D4" s="157"/>
      <c r="E4" s="157"/>
      <c r="F4" s="157"/>
      <c r="G4" s="157"/>
      <c r="H4" s="157"/>
      <c r="I4" s="158"/>
    </row>
    <row r="5" spans="1:9" ht="36.75" thickBot="1">
      <c r="A5" s="7" t="s">
        <v>27</v>
      </c>
      <c r="B5" s="8" t="s">
        <v>28</v>
      </c>
      <c r="C5" s="9" t="s">
        <v>29</v>
      </c>
      <c r="D5" s="9" t="s">
        <v>30</v>
      </c>
      <c r="E5" s="9" t="s">
        <v>31</v>
      </c>
      <c r="F5" s="10" t="s">
        <v>32</v>
      </c>
      <c r="G5" s="9" t="s">
        <v>33</v>
      </c>
      <c r="H5" s="9" t="s">
        <v>34</v>
      </c>
      <c r="I5" s="11" t="s">
        <v>35</v>
      </c>
    </row>
    <row r="6" spans="1:9" ht="67.349999999999994" customHeight="1">
      <c r="A6" s="46" t="s">
        <v>83</v>
      </c>
      <c r="B6" s="13"/>
      <c r="C6" s="14"/>
      <c r="D6" s="14"/>
      <c r="E6" s="15"/>
      <c r="F6" s="14"/>
      <c r="G6" s="16">
        <v>4140000</v>
      </c>
      <c r="H6" s="17"/>
      <c r="I6" s="47">
        <f>SUM(G6*H6)</f>
        <v>0</v>
      </c>
    </row>
    <row r="7" spans="1:9" ht="15.75" thickBot="1">
      <c r="A7" s="19"/>
      <c r="B7" s="20"/>
      <c r="C7" s="20"/>
      <c r="D7" s="20"/>
      <c r="E7" s="20"/>
      <c r="F7" s="20"/>
      <c r="G7" s="21"/>
      <c r="H7" s="20"/>
      <c r="I7" s="22"/>
    </row>
    <row r="8" spans="1:9" ht="15.75" thickBot="1">
      <c r="A8" s="23" t="s">
        <v>37</v>
      </c>
      <c r="B8" s="159" t="s">
        <v>38</v>
      </c>
      <c r="C8" s="160"/>
      <c r="D8" s="161">
        <f>I6*H6</f>
        <v>0</v>
      </c>
      <c r="E8" s="162"/>
      <c r="F8" s="163"/>
      <c r="G8" s="20"/>
      <c r="H8" s="20"/>
      <c r="I8" s="22"/>
    </row>
    <row r="9" spans="1:9" ht="15.75" thickBot="1">
      <c r="A9" s="24"/>
      <c r="B9" s="137" t="s">
        <v>39</v>
      </c>
      <c r="C9" s="138"/>
      <c r="D9" s="139">
        <f>D10-D8</f>
        <v>0</v>
      </c>
      <c r="E9" s="140"/>
      <c r="F9" s="141"/>
      <c r="G9" s="20"/>
      <c r="H9" s="20"/>
      <c r="I9" s="22"/>
    </row>
    <row r="10" spans="1:9" ht="15.75" thickBot="1">
      <c r="A10" s="25"/>
      <c r="B10" s="142" t="s">
        <v>40</v>
      </c>
      <c r="C10" s="143"/>
      <c r="D10" s="144">
        <f>D8*1.21</f>
        <v>0</v>
      </c>
      <c r="E10" s="145"/>
      <c r="F10" s="146"/>
      <c r="G10" s="20"/>
      <c r="H10" s="20"/>
      <c r="I10" s="22"/>
    </row>
    <row r="11" spans="1:9" ht="15.75" thickBot="1">
      <c r="A11" s="26"/>
      <c r="B11" s="27"/>
      <c r="C11" s="27"/>
      <c r="D11" s="27"/>
      <c r="E11" s="27"/>
      <c r="F11" s="27"/>
      <c r="G11" s="27"/>
      <c r="H11" s="27"/>
      <c r="I11" s="28"/>
    </row>
  </sheetData>
  <mergeCells count="10">
    <mergeCell ref="B9:C9"/>
    <mergeCell ref="D9:F9"/>
    <mergeCell ref="B10:C10"/>
    <mergeCell ref="D10:F10"/>
    <mergeCell ref="A1:I1"/>
    <mergeCell ref="A2:I2"/>
    <mergeCell ref="A3:I3"/>
    <mergeCell ref="A4:I4"/>
    <mergeCell ref="B8:C8"/>
    <mergeCell ref="D8:F8"/>
  </mergeCells>
  <pageMargins left="0.7" right="0.7" top="0.78740157499999996" bottom="0.78740157499999996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:C33"/>
  <sheetViews>
    <sheetView topLeftCell="A7" workbookViewId="0">
      <selection activeCell="A18" sqref="A18:C20"/>
    </sheetView>
  </sheetViews>
  <sheetFormatPr defaultColWidth="9.140625" defaultRowHeight="15"/>
  <cols>
    <col min="1" max="1" width="31" style="29" bestFit="1" customWidth="1"/>
    <col min="2" max="2" width="17.42578125" style="29" customWidth="1"/>
    <col min="3" max="3" width="15" style="29" customWidth="1"/>
    <col min="4" max="16384" width="9.140625" style="29"/>
  </cols>
  <sheetData>
    <row r="1" spans="1:3">
      <c r="A1" t="s">
        <v>41</v>
      </c>
      <c r="B1"/>
      <c r="C1"/>
    </row>
    <row r="2" spans="1:3" ht="30">
      <c r="A2" s="30" t="s">
        <v>42</v>
      </c>
      <c r="B2" s="31"/>
      <c r="C2" s="32" t="s">
        <v>43</v>
      </c>
    </row>
    <row r="3" spans="1:3">
      <c r="A3" s="33"/>
      <c r="B3" s="34"/>
      <c r="C3" s="31"/>
    </row>
    <row r="4" spans="1:3" s="37" customFormat="1">
      <c r="A4" s="35" t="s">
        <v>44</v>
      </c>
      <c r="B4" s="35"/>
      <c r="C4" s="36"/>
    </row>
    <row r="5" spans="1:3">
      <c r="A5" s="33" t="s">
        <v>45</v>
      </c>
      <c r="B5" s="31" t="s">
        <v>46</v>
      </c>
      <c r="C5" s="31"/>
    </row>
    <row r="6" spans="1:3" ht="30">
      <c r="A6" s="33" t="s">
        <v>47</v>
      </c>
      <c r="B6" s="32" t="s">
        <v>48</v>
      </c>
      <c r="C6" s="31"/>
    </row>
    <row r="7" spans="1:3">
      <c r="A7" s="33" t="s">
        <v>49</v>
      </c>
      <c r="B7" s="2" t="s">
        <v>50</v>
      </c>
      <c r="C7" s="31"/>
    </row>
    <row r="8" spans="1:3" ht="30">
      <c r="A8" s="35" t="s">
        <v>51</v>
      </c>
      <c r="B8" s="2" t="s">
        <v>84</v>
      </c>
      <c r="C8" s="31"/>
    </row>
    <row r="9" spans="1:3">
      <c r="A9" s="33" t="s">
        <v>53</v>
      </c>
      <c r="B9" s="2" t="s">
        <v>85</v>
      </c>
      <c r="C9" s="31"/>
    </row>
    <row r="10" spans="1:3">
      <c r="A10" s="33" t="s">
        <v>55</v>
      </c>
      <c r="B10" s="31" t="s">
        <v>56</v>
      </c>
      <c r="C10" s="31"/>
    </row>
    <row r="11" spans="1:3">
      <c r="A11" s="33" t="s">
        <v>57</v>
      </c>
      <c r="B11" s="38">
        <v>1.5</v>
      </c>
      <c r="C11" s="31"/>
    </row>
    <row r="12" spans="1:3" ht="30">
      <c r="A12" s="35" t="s">
        <v>58</v>
      </c>
      <c r="B12" s="31" t="s">
        <v>59</v>
      </c>
      <c r="C12" s="31"/>
    </row>
    <row r="13" spans="1:3">
      <c r="A13" s="35" t="s">
        <v>60</v>
      </c>
      <c r="B13" s="31" t="s">
        <v>46</v>
      </c>
      <c r="C13" s="31"/>
    </row>
    <row r="14" spans="1:3" ht="45">
      <c r="A14" s="35" t="s">
        <v>61</v>
      </c>
      <c r="B14" s="39" t="s">
        <v>62</v>
      </c>
      <c r="C14" s="31"/>
    </row>
    <row r="15" spans="1:3">
      <c r="A15" s="35" t="s">
        <v>63</v>
      </c>
      <c r="B15" s="31" t="s">
        <v>46</v>
      </c>
      <c r="C15" s="31"/>
    </row>
    <row r="16" spans="1:3">
      <c r="A16" s="35" t="s">
        <v>64</v>
      </c>
      <c r="B16" s="31" t="s">
        <v>46</v>
      </c>
      <c r="C16" s="31"/>
    </row>
    <row r="17" spans="1:3">
      <c r="A17" s="35" t="s">
        <v>65</v>
      </c>
      <c r="B17" s="31" t="s">
        <v>46</v>
      </c>
      <c r="C17" s="31"/>
    </row>
    <row r="18" spans="1:3" ht="30">
      <c r="A18" s="130" t="s">
        <v>66</v>
      </c>
      <c r="B18" s="41" t="s">
        <v>46</v>
      </c>
      <c r="C18" s="41"/>
    </row>
    <row r="19" spans="1:3">
      <c r="A19" s="130" t="s">
        <v>67</v>
      </c>
      <c r="B19" s="41" t="s">
        <v>46</v>
      </c>
      <c r="C19" s="41"/>
    </row>
    <row r="20" spans="1:3">
      <c r="A20" s="130" t="s">
        <v>68</v>
      </c>
      <c r="B20" s="41" t="s">
        <v>46</v>
      </c>
      <c r="C20" s="41"/>
    </row>
    <row r="21" spans="1:3" ht="30">
      <c r="A21" s="35" t="s">
        <v>69</v>
      </c>
      <c r="B21" s="31" t="s">
        <v>46</v>
      </c>
      <c r="C21" s="31"/>
    </row>
    <row r="22" spans="1:3" ht="60">
      <c r="A22" s="35" t="s">
        <v>70</v>
      </c>
      <c r="B22" s="31" t="s">
        <v>46</v>
      </c>
      <c r="C22" s="31"/>
    </row>
    <row r="23" spans="1:3" ht="30">
      <c r="A23" s="35" t="s">
        <v>71</v>
      </c>
      <c r="B23" s="41" t="s">
        <v>46</v>
      </c>
      <c r="C23" s="31"/>
    </row>
    <row r="24" spans="1:3">
      <c r="A24" s="42" t="s">
        <v>72</v>
      </c>
      <c r="B24" s="43" t="s">
        <v>46</v>
      </c>
      <c r="C24" s="31"/>
    </row>
    <row r="25" spans="1:3">
      <c r="A25" s="42" t="s">
        <v>73</v>
      </c>
      <c r="B25" s="43" t="s">
        <v>46</v>
      </c>
      <c r="C25" s="31"/>
    </row>
    <row r="26" spans="1:3">
      <c r="A26" s="42" t="s">
        <v>74</v>
      </c>
      <c r="B26" s="43" t="s">
        <v>46</v>
      </c>
      <c r="C26" s="31"/>
    </row>
    <row r="27" spans="1:3">
      <c r="A27" s="42" t="s">
        <v>75</v>
      </c>
      <c r="B27" s="43" t="s">
        <v>46</v>
      </c>
      <c r="C27" s="31"/>
    </row>
    <row r="28" spans="1:3">
      <c r="A28" s="42" t="s">
        <v>76</v>
      </c>
      <c r="B28" s="43" t="s">
        <v>46</v>
      </c>
      <c r="C28" s="31"/>
    </row>
    <row r="29" spans="1:3" ht="30">
      <c r="A29" s="44" t="s">
        <v>77</v>
      </c>
      <c r="B29" s="45" t="s">
        <v>46</v>
      </c>
      <c r="C29" s="31"/>
    </row>
    <row r="30" spans="1:3">
      <c r="A30" s="42" t="s">
        <v>72</v>
      </c>
      <c r="B30" s="43" t="s">
        <v>46</v>
      </c>
      <c r="C30" s="31"/>
    </row>
    <row r="31" spans="1:3" ht="45">
      <c r="A31" s="42" t="s">
        <v>78</v>
      </c>
      <c r="B31" s="43" t="s">
        <v>46</v>
      </c>
      <c r="C31" s="31"/>
    </row>
    <row r="32" spans="1:3">
      <c r="A32" s="42" t="s">
        <v>79</v>
      </c>
      <c r="B32" s="43" t="s">
        <v>46</v>
      </c>
      <c r="C32" s="31"/>
    </row>
    <row r="33" spans="1:3">
      <c r="A33" s="42" t="s">
        <v>80</v>
      </c>
      <c r="B33" s="43" t="s">
        <v>81</v>
      </c>
      <c r="C33" s="31"/>
    </row>
  </sheetData>
  <pageMargins left="0.7" right="0.7" top="0.78740157499999996" bottom="0.78740157499999996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sheetPr>
    <tabColor rgb="FF92D050"/>
  </sheetPr>
  <dimension ref="A1:I11"/>
  <sheetViews>
    <sheetView workbookViewId="0">
      <selection activeCell="E15" sqref="E15:E18"/>
    </sheetView>
  </sheetViews>
  <sheetFormatPr defaultColWidth="8.85546875" defaultRowHeight="15"/>
  <cols>
    <col min="1" max="1" width="19.85546875" customWidth="1"/>
    <col min="2" max="2" width="15.85546875" customWidth="1"/>
    <col min="3" max="3" width="19.7109375" customWidth="1"/>
    <col min="4" max="4" width="15.85546875" customWidth="1"/>
    <col min="5" max="5" width="20.28515625" customWidth="1"/>
    <col min="6" max="6" width="15.42578125" customWidth="1"/>
    <col min="7" max="7" width="20.85546875" customWidth="1"/>
    <col min="9" max="9" width="18.28515625" customWidth="1"/>
  </cols>
  <sheetData>
    <row r="1" spans="1:9" ht="15.75" thickBot="1">
      <c r="A1" s="147" t="s">
        <v>24</v>
      </c>
      <c r="B1" s="148"/>
      <c r="C1" s="148"/>
      <c r="D1" s="148"/>
      <c r="E1" s="148"/>
      <c r="F1" s="148"/>
      <c r="G1" s="148"/>
      <c r="H1" s="148"/>
      <c r="I1" s="149"/>
    </row>
    <row r="2" spans="1:9" ht="18">
      <c r="A2" s="150" t="s">
        <v>25</v>
      </c>
      <c r="B2" s="151"/>
      <c r="C2" s="151"/>
      <c r="D2" s="151"/>
      <c r="E2" s="151"/>
      <c r="F2" s="151"/>
      <c r="G2" s="151"/>
      <c r="H2" s="151"/>
      <c r="I2" s="152"/>
    </row>
    <row r="3" spans="1:9" ht="15.75">
      <c r="A3" s="153" t="s">
        <v>86</v>
      </c>
      <c r="B3" s="154"/>
      <c r="C3" s="154"/>
      <c r="D3" s="154"/>
      <c r="E3" s="154"/>
      <c r="F3" s="154"/>
      <c r="G3" s="154"/>
      <c r="H3" s="154"/>
      <c r="I3" s="155"/>
    </row>
    <row r="4" spans="1:9" ht="15.75" thickBot="1">
      <c r="A4" s="156"/>
      <c r="B4" s="157"/>
      <c r="C4" s="157"/>
      <c r="D4" s="157"/>
      <c r="E4" s="157"/>
      <c r="F4" s="157"/>
      <c r="G4" s="157"/>
      <c r="H4" s="157"/>
      <c r="I4" s="158"/>
    </row>
    <row r="5" spans="1:9" ht="36.75" thickBot="1">
      <c r="A5" s="7" t="s">
        <v>27</v>
      </c>
      <c r="B5" s="8" t="s">
        <v>28</v>
      </c>
      <c r="C5" s="9" t="s">
        <v>29</v>
      </c>
      <c r="D5" s="9" t="s">
        <v>30</v>
      </c>
      <c r="E5" s="9" t="s">
        <v>31</v>
      </c>
      <c r="F5" s="10" t="s">
        <v>32</v>
      </c>
      <c r="G5" s="9" t="s">
        <v>33</v>
      </c>
      <c r="H5" s="9" t="s">
        <v>34</v>
      </c>
      <c r="I5" s="11" t="s">
        <v>35</v>
      </c>
    </row>
    <row r="6" spans="1:9" ht="67.349999999999994" customHeight="1">
      <c r="A6" s="46" t="s">
        <v>87</v>
      </c>
      <c r="B6" s="13"/>
      <c r="C6" s="14"/>
      <c r="D6" s="14"/>
      <c r="E6" s="15"/>
      <c r="F6" s="14"/>
      <c r="G6" s="16">
        <v>2000000</v>
      </c>
      <c r="H6" s="17"/>
      <c r="I6" s="47">
        <f>SUM(G6*H6)</f>
        <v>0</v>
      </c>
    </row>
    <row r="7" spans="1:9" ht="15.75" thickBot="1">
      <c r="A7" s="19"/>
      <c r="B7" s="20"/>
      <c r="C7" s="20"/>
      <c r="D7" s="20"/>
      <c r="E7" s="20"/>
      <c r="F7" s="20"/>
      <c r="G7" s="21"/>
      <c r="H7" s="20"/>
      <c r="I7" s="22"/>
    </row>
    <row r="8" spans="1:9" ht="15.75" thickBot="1">
      <c r="A8" s="23" t="s">
        <v>37</v>
      </c>
      <c r="B8" s="159" t="s">
        <v>38</v>
      </c>
      <c r="C8" s="160"/>
      <c r="D8" s="161">
        <f>I6*H6</f>
        <v>0</v>
      </c>
      <c r="E8" s="162"/>
      <c r="F8" s="163"/>
      <c r="G8" s="20"/>
      <c r="H8" s="20"/>
      <c r="I8" s="22"/>
    </row>
    <row r="9" spans="1:9" ht="15.75" thickBot="1">
      <c r="A9" s="24"/>
      <c r="B9" s="137" t="s">
        <v>39</v>
      </c>
      <c r="C9" s="138"/>
      <c r="D9" s="139">
        <f>D10-D8</f>
        <v>0</v>
      </c>
      <c r="E9" s="140"/>
      <c r="F9" s="141"/>
      <c r="G9" s="20"/>
      <c r="H9" s="20"/>
      <c r="I9" s="22"/>
    </row>
    <row r="10" spans="1:9" ht="15.75" thickBot="1">
      <c r="A10" s="25"/>
      <c r="B10" s="142" t="s">
        <v>40</v>
      </c>
      <c r="C10" s="143"/>
      <c r="D10" s="144">
        <f>D8*1.21</f>
        <v>0</v>
      </c>
      <c r="E10" s="145"/>
      <c r="F10" s="146"/>
      <c r="G10" s="20"/>
      <c r="H10" s="20"/>
      <c r="I10" s="22"/>
    </row>
    <row r="11" spans="1:9" ht="15.75" thickBot="1">
      <c r="A11" s="26"/>
      <c r="B11" s="27"/>
      <c r="C11" s="27"/>
      <c r="D11" s="27"/>
      <c r="E11" s="27"/>
      <c r="F11" s="27"/>
      <c r="G11" s="27"/>
      <c r="H11" s="27"/>
      <c r="I11" s="28"/>
    </row>
  </sheetData>
  <mergeCells count="10">
    <mergeCell ref="B9:C9"/>
    <mergeCell ref="D9:F9"/>
    <mergeCell ref="B10:C10"/>
    <mergeCell ref="D10:F10"/>
    <mergeCell ref="A1:I1"/>
    <mergeCell ref="A2:I2"/>
    <mergeCell ref="A3:I3"/>
    <mergeCell ref="A4:I4"/>
    <mergeCell ref="B8:C8"/>
    <mergeCell ref="D8:F8"/>
  </mergeCells>
  <pageMargins left="0.7" right="0.7" top="0.78740157499999996" bottom="0.78740157499999996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dimension ref="A1:C32"/>
  <sheetViews>
    <sheetView workbookViewId="0">
      <selection activeCell="I22" sqref="I22"/>
    </sheetView>
  </sheetViews>
  <sheetFormatPr defaultColWidth="9.140625" defaultRowHeight="15"/>
  <cols>
    <col min="1" max="1" width="31" style="29" bestFit="1" customWidth="1"/>
    <col min="2" max="2" width="17.42578125" style="29" customWidth="1"/>
    <col min="3" max="3" width="15" style="29" customWidth="1"/>
    <col min="4" max="16384" width="9.140625" style="29"/>
  </cols>
  <sheetData>
    <row r="1" spans="1:3">
      <c r="A1" t="s">
        <v>88</v>
      </c>
      <c r="B1"/>
      <c r="C1"/>
    </row>
    <row r="2" spans="1:3" ht="30">
      <c r="A2" s="30" t="s">
        <v>42</v>
      </c>
      <c r="B2" s="31"/>
      <c r="C2" s="32" t="s">
        <v>43</v>
      </c>
    </row>
    <row r="3" spans="1:3">
      <c r="A3" s="33"/>
      <c r="B3" s="34"/>
      <c r="C3" s="31"/>
    </row>
    <row r="4" spans="1:3" s="37" customFormat="1">
      <c r="A4" s="35" t="s">
        <v>44</v>
      </c>
      <c r="B4" s="35"/>
      <c r="C4" s="36"/>
    </row>
    <row r="5" spans="1:3">
      <c r="A5" s="33" t="s">
        <v>89</v>
      </c>
      <c r="B5" s="31" t="s">
        <v>90</v>
      </c>
      <c r="C5" s="31"/>
    </row>
    <row r="6" spans="1:3">
      <c r="A6" s="33" t="s">
        <v>47</v>
      </c>
      <c r="B6" s="32" t="s">
        <v>91</v>
      </c>
      <c r="C6" s="31"/>
    </row>
    <row r="7" spans="1:3">
      <c r="A7" s="33" t="s">
        <v>49</v>
      </c>
      <c r="B7" s="2" t="s">
        <v>50</v>
      </c>
      <c r="C7" s="31"/>
    </row>
    <row r="8" spans="1:3" ht="30">
      <c r="A8" s="35" t="s">
        <v>51</v>
      </c>
      <c r="B8" s="2" t="s">
        <v>84</v>
      </c>
      <c r="C8" s="31"/>
    </row>
    <row r="9" spans="1:3">
      <c r="A9" s="33" t="s">
        <v>53</v>
      </c>
      <c r="B9" s="31" t="s">
        <v>54</v>
      </c>
      <c r="C9" s="31"/>
    </row>
    <row r="10" spans="1:3">
      <c r="A10" s="33" t="s">
        <v>55</v>
      </c>
      <c r="B10" s="31" t="s">
        <v>56</v>
      </c>
      <c r="C10" s="31"/>
    </row>
    <row r="11" spans="1:3">
      <c r="A11" s="33" t="s">
        <v>57</v>
      </c>
      <c r="B11" s="38">
        <v>1.5</v>
      </c>
      <c r="C11" s="31"/>
    </row>
    <row r="12" spans="1:3" ht="30">
      <c r="A12" s="35" t="s">
        <v>58</v>
      </c>
      <c r="B12" s="31" t="s">
        <v>59</v>
      </c>
      <c r="C12" s="31"/>
    </row>
    <row r="13" spans="1:3">
      <c r="A13" s="35" t="s">
        <v>60</v>
      </c>
      <c r="B13" s="31" t="s">
        <v>46</v>
      </c>
      <c r="C13" s="31"/>
    </row>
    <row r="14" spans="1:3" ht="45">
      <c r="A14" s="35" t="s">
        <v>61</v>
      </c>
      <c r="B14" s="39" t="s">
        <v>62</v>
      </c>
      <c r="C14" s="31"/>
    </row>
    <row r="15" spans="1:3">
      <c r="A15" s="35" t="s">
        <v>63</v>
      </c>
      <c r="B15" s="31" t="s">
        <v>46</v>
      </c>
      <c r="C15" s="31"/>
    </row>
    <row r="16" spans="1:3">
      <c r="A16" s="35" t="s">
        <v>64</v>
      </c>
      <c r="B16" s="31" t="s">
        <v>46</v>
      </c>
      <c r="C16" s="31"/>
    </row>
    <row r="17" spans="1:3">
      <c r="A17" s="130" t="s">
        <v>65</v>
      </c>
      <c r="B17" s="41" t="s">
        <v>46</v>
      </c>
      <c r="C17" s="41"/>
    </row>
    <row r="18" spans="1:3" ht="30">
      <c r="A18" s="130" t="s">
        <v>66</v>
      </c>
      <c r="B18" s="41" t="s">
        <v>46</v>
      </c>
      <c r="C18" s="41"/>
    </row>
    <row r="19" spans="1:3">
      <c r="A19" s="130" t="s">
        <v>67</v>
      </c>
      <c r="B19" s="41" t="s">
        <v>46</v>
      </c>
      <c r="C19" s="41"/>
    </row>
    <row r="20" spans="1:3">
      <c r="A20" s="130" t="s">
        <v>68</v>
      </c>
      <c r="B20" s="41" t="s">
        <v>46</v>
      </c>
      <c r="C20" s="41"/>
    </row>
    <row r="21" spans="1:3" ht="30">
      <c r="A21" s="130" t="s">
        <v>69</v>
      </c>
      <c r="B21" s="41" t="s">
        <v>46</v>
      </c>
      <c r="C21" s="41"/>
    </row>
    <row r="22" spans="1:3" ht="30">
      <c r="A22" s="131" t="s">
        <v>71</v>
      </c>
      <c r="B22" s="48" t="s">
        <v>46</v>
      </c>
      <c r="C22" s="41"/>
    </row>
    <row r="23" spans="1:3">
      <c r="A23" s="42" t="s">
        <v>72</v>
      </c>
      <c r="B23" s="43" t="s">
        <v>46</v>
      </c>
      <c r="C23" s="31"/>
    </row>
    <row r="24" spans="1:3">
      <c r="A24" s="42" t="s">
        <v>73</v>
      </c>
      <c r="B24" s="43" t="s">
        <v>46</v>
      </c>
      <c r="C24" s="31"/>
    </row>
    <row r="25" spans="1:3">
      <c r="A25" s="42" t="s">
        <v>74</v>
      </c>
      <c r="B25" s="43" t="s">
        <v>46</v>
      </c>
      <c r="C25" s="31"/>
    </row>
    <row r="26" spans="1:3">
      <c r="A26" s="42" t="s">
        <v>75</v>
      </c>
      <c r="B26" s="43" t="s">
        <v>46</v>
      </c>
      <c r="C26" s="31"/>
    </row>
    <row r="27" spans="1:3">
      <c r="A27" s="42" t="s">
        <v>76</v>
      </c>
      <c r="B27" s="43" t="s">
        <v>46</v>
      </c>
      <c r="C27" s="31"/>
    </row>
    <row r="28" spans="1:3" ht="30">
      <c r="A28" s="44" t="s">
        <v>77</v>
      </c>
      <c r="B28" s="45" t="s">
        <v>46</v>
      </c>
      <c r="C28" s="31"/>
    </row>
    <row r="29" spans="1:3">
      <c r="A29" s="42" t="s">
        <v>72</v>
      </c>
      <c r="B29" s="43" t="s">
        <v>46</v>
      </c>
      <c r="C29" s="31"/>
    </row>
    <row r="30" spans="1:3" ht="45">
      <c r="A30" s="42" t="s">
        <v>78</v>
      </c>
      <c r="B30" s="43" t="s">
        <v>46</v>
      </c>
      <c r="C30" s="31"/>
    </row>
    <row r="31" spans="1:3">
      <c r="A31" s="42" t="s">
        <v>79</v>
      </c>
      <c r="B31" s="43" t="s">
        <v>46</v>
      </c>
      <c r="C31" s="31"/>
    </row>
    <row r="32" spans="1:3">
      <c r="A32" s="42" t="s">
        <v>80</v>
      </c>
      <c r="B32" s="43" t="s">
        <v>92</v>
      </c>
      <c r="C32" s="31"/>
    </row>
  </sheetData>
  <pageMargins left="0.7" right="0.7" top="0.78740157499999996" bottom="0.78740157499999996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>
  <sheetPr>
    <tabColor rgb="FF92D050"/>
  </sheetPr>
  <dimension ref="A1:I11"/>
  <sheetViews>
    <sheetView workbookViewId="0">
      <selection activeCell="E15" sqref="E15:E18"/>
    </sheetView>
  </sheetViews>
  <sheetFormatPr defaultColWidth="8.85546875" defaultRowHeight="15"/>
  <cols>
    <col min="1" max="1" width="19.85546875" customWidth="1"/>
    <col min="2" max="2" width="15.85546875" customWidth="1"/>
    <col min="3" max="3" width="19.7109375" customWidth="1"/>
    <col min="4" max="4" width="15.85546875" customWidth="1"/>
    <col min="5" max="5" width="20.28515625" customWidth="1"/>
    <col min="6" max="6" width="15.42578125" customWidth="1"/>
    <col min="7" max="7" width="20.85546875" customWidth="1"/>
    <col min="9" max="9" width="18.28515625" customWidth="1"/>
  </cols>
  <sheetData>
    <row r="1" spans="1:9" ht="15.75" thickBot="1">
      <c r="A1" s="147" t="s">
        <v>93</v>
      </c>
      <c r="B1" s="148"/>
      <c r="C1" s="148"/>
      <c r="D1" s="148"/>
      <c r="E1" s="148"/>
      <c r="F1" s="148"/>
      <c r="G1" s="148"/>
      <c r="H1" s="148"/>
      <c r="I1" s="149"/>
    </row>
    <row r="2" spans="1:9" ht="18">
      <c r="A2" s="150" t="s">
        <v>25</v>
      </c>
      <c r="B2" s="151"/>
      <c r="C2" s="151"/>
      <c r="D2" s="151"/>
      <c r="E2" s="151"/>
      <c r="F2" s="151"/>
      <c r="G2" s="151"/>
      <c r="H2" s="151"/>
      <c r="I2" s="152"/>
    </row>
    <row r="3" spans="1:9" ht="15.75">
      <c r="A3" s="153" t="s">
        <v>94</v>
      </c>
      <c r="B3" s="154"/>
      <c r="C3" s="154"/>
      <c r="D3" s="154"/>
      <c r="E3" s="154"/>
      <c r="F3" s="154"/>
      <c r="G3" s="154"/>
      <c r="H3" s="154"/>
      <c r="I3" s="155"/>
    </row>
    <row r="4" spans="1:9" ht="15.75" thickBot="1">
      <c r="A4" s="156"/>
      <c r="B4" s="157"/>
      <c r="C4" s="157"/>
      <c r="D4" s="157"/>
      <c r="E4" s="157"/>
      <c r="F4" s="157"/>
      <c r="G4" s="157"/>
      <c r="H4" s="157"/>
      <c r="I4" s="158"/>
    </row>
    <row r="5" spans="1:9" ht="36.75" thickBot="1">
      <c r="A5" s="7" t="s">
        <v>27</v>
      </c>
      <c r="B5" s="8" t="s">
        <v>28</v>
      </c>
      <c r="C5" s="9" t="s">
        <v>29</v>
      </c>
      <c r="D5" s="9" t="s">
        <v>30</v>
      </c>
      <c r="E5" s="9" t="s">
        <v>31</v>
      </c>
      <c r="F5" s="10" t="s">
        <v>32</v>
      </c>
      <c r="G5" s="9" t="s">
        <v>33</v>
      </c>
      <c r="H5" s="9" t="s">
        <v>34</v>
      </c>
      <c r="I5" s="11" t="s">
        <v>35</v>
      </c>
    </row>
    <row r="6" spans="1:9" ht="67.349999999999994" customHeight="1">
      <c r="A6" s="46" t="s">
        <v>95</v>
      </c>
      <c r="B6" s="13"/>
      <c r="C6" s="14"/>
      <c r="D6" s="14"/>
      <c r="E6" s="15"/>
      <c r="F6" s="14"/>
      <c r="G6" s="16">
        <v>15500000</v>
      </c>
      <c r="H6" s="17"/>
      <c r="I6" s="47">
        <f>SUM(G6*H6)</f>
        <v>0</v>
      </c>
    </row>
    <row r="7" spans="1:9" ht="15.75" thickBot="1">
      <c r="A7" s="19"/>
      <c r="B7" s="20"/>
      <c r="C7" s="20"/>
      <c r="D7" s="20"/>
      <c r="E7" s="20"/>
      <c r="F7" s="20"/>
      <c r="G7" s="21"/>
      <c r="H7" s="20"/>
      <c r="I7" s="22"/>
    </row>
    <row r="8" spans="1:9" ht="15.75" thickBot="1">
      <c r="A8" s="23" t="s">
        <v>37</v>
      </c>
      <c r="B8" s="159" t="s">
        <v>38</v>
      </c>
      <c r="C8" s="160"/>
      <c r="D8" s="161">
        <f>I6*H6</f>
        <v>0</v>
      </c>
      <c r="E8" s="162"/>
      <c r="F8" s="163"/>
      <c r="G8" s="20"/>
      <c r="H8" s="20"/>
      <c r="I8" s="22"/>
    </row>
    <row r="9" spans="1:9" ht="15.75" thickBot="1">
      <c r="A9" s="24"/>
      <c r="B9" s="137" t="s">
        <v>39</v>
      </c>
      <c r="C9" s="138"/>
      <c r="D9" s="139">
        <f>D10-D8</f>
        <v>0</v>
      </c>
      <c r="E9" s="140"/>
      <c r="F9" s="141"/>
      <c r="G9" s="20"/>
      <c r="H9" s="20"/>
      <c r="I9" s="22"/>
    </row>
    <row r="10" spans="1:9" ht="15.75" thickBot="1">
      <c r="A10" s="25"/>
      <c r="B10" s="142" t="s">
        <v>40</v>
      </c>
      <c r="C10" s="143"/>
      <c r="D10" s="144">
        <f>D8*1.21</f>
        <v>0</v>
      </c>
      <c r="E10" s="145"/>
      <c r="F10" s="146"/>
      <c r="G10" s="20"/>
      <c r="H10" s="20"/>
      <c r="I10" s="22"/>
    </row>
    <row r="11" spans="1:9" ht="15.75" thickBot="1">
      <c r="A11" s="26"/>
      <c r="B11" s="27"/>
      <c r="C11" s="27"/>
      <c r="D11" s="27"/>
      <c r="E11" s="27"/>
      <c r="F11" s="27"/>
      <c r="G11" s="27"/>
      <c r="H11" s="27"/>
      <c r="I11" s="28"/>
    </row>
  </sheetData>
  <mergeCells count="10">
    <mergeCell ref="B9:C9"/>
    <mergeCell ref="D9:F9"/>
    <mergeCell ref="B10:C10"/>
    <mergeCell ref="D10:F10"/>
    <mergeCell ref="A1:I1"/>
    <mergeCell ref="A2:I2"/>
    <mergeCell ref="A3:I3"/>
    <mergeCell ref="A4:I4"/>
    <mergeCell ref="B8:C8"/>
    <mergeCell ref="D8:F8"/>
  </mergeCells>
  <pageMargins left="0.7" right="0.7" top="0.78740157499999996" bottom="0.78740157499999996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>
  <dimension ref="A1:C32"/>
  <sheetViews>
    <sheetView topLeftCell="A13" workbookViewId="0">
      <selection activeCell="A18" sqref="A18:C22"/>
    </sheetView>
  </sheetViews>
  <sheetFormatPr defaultColWidth="9.140625" defaultRowHeight="15"/>
  <cols>
    <col min="1" max="1" width="31" style="29" bestFit="1" customWidth="1"/>
    <col min="2" max="2" width="17.42578125" style="29" customWidth="1"/>
    <col min="3" max="3" width="15" style="29" customWidth="1"/>
    <col min="4" max="16384" width="9.140625" style="29"/>
  </cols>
  <sheetData>
    <row r="1" spans="1:3">
      <c r="A1" t="s">
        <v>96</v>
      </c>
      <c r="B1"/>
      <c r="C1"/>
    </row>
    <row r="2" spans="1:3" ht="30">
      <c r="A2" s="30" t="s">
        <v>42</v>
      </c>
      <c r="B2" s="31"/>
      <c r="C2" s="32" t="s">
        <v>43</v>
      </c>
    </row>
    <row r="3" spans="1:3">
      <c r="A3" s="33"/>
      <c r="B3" s="34"/>
      <c r="C3" s="31"/>
    </row>
    <row r="4" spans="1:3" s="37" customFormat="1">
      <c r="A4" s="35" t="s">
        <v>44</v>
      </c>
      <c r="B4" s="35"/>
      <c r="C4" s="36"/>
    </row>
    <row r="5" spans="1:3">
      <c r="A5" s="33" t="s">
        <v>97</v>
      </c>
      <c r="B5" s="31" t="s">
        <v>46</v>
      </c>
      <c r="C5" s="31"/>
    </row>
    <row r="6" spans="1:3" ht="30">
      <c r="A6" s="33" t="s">
        <v>47</v>
      </c>
      <c r="B6" s="32" t="s">
        <v>48</v>
      </c>
      <c r="C6" s="31"/>
    </row>
    <row r="7" spans="1:3">
      <c r="A7" s="33" t="s">
        <v>49</v>
      </c>
      <c r="B7" s="2" t="s">
        <v>50</v>
      </c>
      <c r="C7" s="31"/>
    </row>
    <row r="8" spans="1:3" ht="30">
      <c r="A8" s="35" t="s">
        <v>51</v>
      </c>
      <c r="B8" s="2" t="s">
        <v>84</v>
      </c>
      <c r="C8" s="31"/>
    </row>
    <row r="9" spans="1:3">
      <c r="A9" s="33" t="s">
        <v>53</v>
      </c>
      <c r="B9" s="31" t="s">
        <v>54</v>
      </c>
      <c r="C9" s="31"/>
    </row>
    <row r="10" spans="1:3">
      <c r="A10" s="33" t="s">
        <v>55</v>
      </c>
      <c r="B10" s="31" t="s">
        <v>56</v>
      </c>
      <c r="C10" s="31"/>
    </row>
    <row r="11" spans="1:3">
      <c r="A11" s="33" t="s">
        <v>57</v>
      </c>
      <c r="B11" s="38">
        <v>1.5</v>
      </c>
      <c r="C11" s="31"/>
    </row>
    <row r="12" spans="1:3" ht="30">
      <c r="A12" s="35" t="s">
        <v>58</v>
      </c>
      <c r="B12" s="31" t="s">
        <v>59</v>
      </c>
      <c r="C12" s="31"/>
    </row>
    <row r="13" spans="1:3">
      <c r="A13" s="35" t="s">
        <v>60</v>
      </c>
      <c r="B13" s="31" t="s">
        <v>46</v>
      </c>
      <c r="C13" s="31"/>
    </row>
    <row r="14" spans="1:3" ht="45">
      <c r="A14" s="35" t="s">
        <v>61</v>
      </c>
      <c r="B14" s="39" t="s">
        <v>62</v>
      </c>
      <c r="C14" s="31"/>
    </row>
    <row r="15" spans="1:3">
      <c r="A15" s="35" t="s">
        <v>63</v>
      </c>
      <c r="B15" s="31" t="s">
        <v>46</v>
      </c>
      <c r="C15" s="31"/>
    </row>
    <row r="16" spans="1:3">
      <c r="A16" s="35" t="s">
        <v>64</v>
      </c>
      <c r="B16" s="31" t="s">
        <v>46</v>
      </c>
      <c r="C16" s="31"/>
    </row>
    <row r="17" spans="1:3">
      <c r="A17" s="35" t="s">
        <v>65</v>
      </c>
      <c r="B17" s="31" t="s">
        <v>46</v>
      </c>
      <c r="C17" s="31"/>
    </row>
    <row r="18" spans="1:3" ht="30">
      <c r="A18" s="130" t="s">
        <v>66</v>
      </c>
      <c r="B18" s="41" t="s">
        <v>46</v>
      </c>
      <c r="C18" s="41"/>
    </row>
    <row r="19" spans="1:3">
      <c r="A19" s="130" t="s">
        <v>67</v>
      </c>
      <c r="B19" s="41" t="s">
        <v>46</v>
      </c>
      <c r="C19" s="41"/>
    </row>
    <row r="20" spans="1:3">
      <c r="A20" s="130" t="s">
        <v>68</v>
      </c>
      <c r="B20" s="41" t="s">
        <v>46</v>
      </c>
      <c r="C20" s="41"/>
    </row>
    <row r="21" spans="1:3" ht="30">
      <c r="A21" s="130" t="s">
        <v>69</v>
      </c>
      <c r="B21" s="41" t="s">
        <v>46</v>
      </c>
      <c r="C21" s="41"/>
    </row>
    <row r="22" spans="1:3" ht="30">
      <c r="A22" s="131" t="s">
        <v>71</v>
      </c>
      <c r="B22" s="48" t="s">
        <v>46</v>
      </c>
      <c r="C22" s="41"/>
    </row>
    <row r="23" spans="1:3">
      <c r="A23" s="42" t="s">
        <v>72</v>
      </c>
      <c r="B23" s="43" t="s">
        <v>46</v>
      </c>
      <c r="C23" s="31"/>
    </row>
    <row r="24" spans="1:3">
      <c r="A24" s="42" t="s">
        <v>73</v>
      </c>
      <c r="B24" s="43" t="s">
        <v>46</v>
      </c>
      <c r="C24" s="31"/>
    </row>
    <row r="25" spans="1:3">
      <c r="A25" s="42" t="s">
        <v>74</v>
      </c>
      <c r="B25" s="43" t="s">
        <v>46</v>
      </c>
      <c r="C25" s="31"/>
    </row>
    <row r="26" spans="1:3">
      <c r="A26" s="42" t="s">
        <v>75</v>
      </c>
      <c r="B26" s="43" t="s">
        <v>46</v>
      </c>
      <c r="C26" s="31"/>
    </row>
    <row r="27" spans="1:3">
      <c r="A27" s="42" t="s">
        <v>76</v>
      </c>
      <c r="B27" s="43" t="s">
        <v>46</v>
      </c>
      <c r="C27" s="31"/>
    </row>
    <row r="28" spans="1:3" ht="30">
      <c r="A28" s="44" t="s">
        <v>77</v>
      </c>
      <c r="B28" s="45" t="s">
        <v>46</v>
      </c>
      <c r="C28" s="31"/>
    </row>
    <row r="29" spans="1:3">
      <c r="A29" s="42" t="s">
        <v>72</v>
      </c>
      <c r="B29" s="43" t="s">
        <v>46</v>
      </c>
      <c r="C29" s="31"/>
    </row>
    <row r="30" spans="1:3" ht="45">
      <c r="A30" s="42" t="s">
        <v>78</v>
      </c>
      <c r="B30" s="43" t="s">
        <v>46</v>
      </c>
      <c r="C30" s="31"/>
    </row>
    <row r="31" spans="1:3">
      <c r="A31" s="42" t="s">
        <v>79</v>
      </c>
      <c r="B31" s="43" t="s">
        <v>46</v>
      </c>
      <c r="C31" s="31"/>
    </row>
    <row r="32" spans="1:3">
      <c r="A32" s="42" t="s">
        <v>80</v>
      </c>
      <c r="B32" s="43" t="s">
        <v>92</v>
      </c>
      <c r="C32" s="31"/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17</vt:i4>
      </vt:variant>
    </vt:vector>
  </HeadingPairs>
  <TitlesOfParts>
    <vt:vector size="17" baseType="lpstr">
      <vt:lpstr>Rozdělení VŘ rukavice</vt:lpstr>
      <vt:lpstr>Část l. Vyšetřovací  A</vt:lpstr>
      <vt:lpstr>A nitril 6N</vt:lpstr>
      <vt:lpstr>Část l. Vyšetřovací B </vt:lpstr>
      <vt:lpstr>B Nitril 9N</vt:lpstr>
      <vt:lpstr>Část l. Vyšetřovací  C</vt:lpstr>
      <vt:lpstr>C latex pudr</vt:lpstr>
      <vt:lpstr>Část l. Vyšetřovací  D</vt:lpstr>
      <vt:lpstr>D latex bez pudru</vt:lpstr>
      <vt:lpstr>Část ll. operační s pudrem E</vt:lpstr>
      <vt:lpstr>ll. E operační pudrované</vt:lpstr>
      <vt:lpstr>Část ll. F operační bez pudru</vt:lpstr>
      <vt:lpstr>ll.F1 operační bez pudru</vt:lpstr>
      <vt:lpstr>ll.F2 op bez pudru, mikrozdr.</vt:lpstr>
      <vt:lpstr>ii. F3podvlíkací zelené</vt:lpstr>
      <vt:lpstr>ll.F4 operační bezlatex,nepudr </vt:lpstr>
      <vt:lpstr>List1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Vratislav Plaček</dc:creator>
  <cp:lastModifiedBy>Petr</cp:lastModifiedBy>
  <dcterms:created xsi:type="dcterms:W3CDTF">2018-07-03T05:59:39Z</dcterms:created>
  <dcterms:modified xsi:type="dcterms:W3CDTF">2018-08-31T06:36:08Z</dcterms:modified>
</cp:coreProperties>
</file>